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1\Technical Assistance\Bipartisan Infrastructure Framework_IIJA\As passed by Senate\"/>
    </mc:Choice>
  </mc:AlternateContent>
  <xr:revisionPtr revIDLastSave="0" documentId="13_ncr:1_{D6BDD0BA-A555-4DBD-A0A0-E57C247F11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Y 2021 &amp; Est FY 2022-FY 2026" sheetId="7" r:id="rId1"/>
    <sheet name="Est FY 2022-FY 2026 By Program" sheetId="8" r:id="rId2"/>
    <sheet name="Est FY 2022" sheetId="2" r:id="rId3"/>
    <sheet name="Est FY 2023" sheetId="3" r:id="rId4"/>
    <sheet name="Est FY 2024" sheetId="4" r:id="rId5"/>
    <sheet name="Est FY 2025" sheetId="5" r:id="rId6"/>
    <sheet name="Est FY 2026" sheetId="6" r:id="rId7"/>
  </sheets>
  <externalReferences>
    <externalReference r:id="rId8"/>
    <externalReference r:id="rId9"/>
  </externalReferences>
  <definedNames>
    <definedName name="\R" localSheetId="1">#REF!</definedName>
    <definedName name="\R" localSheetId="3">#REF!</definedName>
    <definedName name="\R" localSheetId="4">#REF!</definedName>
    <definedName name="\R" localSheetId="5">#REF!</definedName>
    <definedName name="\R" localSheetId="6">#REF!</definedName>
    <definedName name="\R" localSheetId="0">#REF!</definedName>
    <definedName name="\R">#REF!</definedName>
    <definedName name="_1_90" localSheetId="1">[1]FY03EX97!#REF!</definedName>
    <definedName name="_1_90" localSheetId="3">[1]FY03EX97!#REF!</definedName>
    <definedName name="_1_90" localSheetId="4">[1]FY03EX97!#REF!</definedName>
    <definedName name="_1_90" localSheetId="5">[1]FY03EX97!#REF!</definedName>
    <definedName name="_1_90" localSheetId="6">[1]FY03EX97!#REF!</definedName>
    <definedName name="_1_90" localSheetId="0">[1]FY03EX97!#REF!</definedName>
    <definedName name="_1_90">[1]FY03EX97!#REF!</definedName>
    <definedName name="_1999ADMIN" localSheetId="1">#REF!</definedName>
    <definedName name="_1999ADMIN" localSheetId="3">#REF!</definedName>
    <definedName name="_1999ADMIN" localSheetId="4">#REF!</definedName>
    <definedName name="_1999ADMIN" localSheetId="5">#REF!</definedName>
    <definedName name="_1999ADMIN" localSheetId="6">#REF!</definedName>
    <definedName name="_1999ADMIN" localSheetId="0">#REF!</definedName>
    <definedName name="_1999ADMIN">#REF!</definedName>
    <definedName name="_1999ALLOCATED" localSheetId="1">#REF!</definedName>
    <definedName name="_1999ALLOCATED" localSheetId="3">#REF!</definedName>
    <definedName name="_1999ALLOCATED" localSheetId="4">#REF!</definedName>
    <definedName name="_1999ALLOCATED" localSheetId="5">#REF!</definedName>
    <definedName name="_1999ALLOCATED" localSheetId="6">#REF!</definedName>
    <definedName name="_1999ALLOCATED" localSheetId="0">#REF!</definedName>
    <definedName name="_1999ALLOCATED">#REF!</definedName>
    <definedName name="_1999OBLIMIT" localSheetId="1">#REF!</definedName>
    <definedName name="_1999OBLIMIT" localSheetId="3">#REF!</definedName>
    <definedName name="_1999OBLIMIT" localSheetId="4">#REF!</definedName>
    <definedName name="_1999OBLIMIT" localSheetId="5">#REF!</definedName>
    <definedName name="_1999OBLIMIT" localSheetId="6">#REF!</definedName>
    <definedName name="_1999OBLIMIT" localSheetId="0">#REF!</definedName>
    <definedName name="_1999OBLIMIT">#REF!</definedName>
    <definedName name="_1999SUMMARY" localSheetId="1">#REF!</definedName>
    <definedName name="_1999SUMMARY" localSheetId="3">#REF!</definedName>
    <definedName name="_1999SUMMARY" localSheetId="4">#REF!</definedName>
    <definedName name="_1999SUMMARY" localSheetId="5">#REF!</definedName>
    <definedName name="_1999SUMMARY" localSheetId="6">#REF!</definedName>
    <definedName name="_1999SUMMARY" localSheetId="0">#REF!</definedName>
    <definedName name="_1999SUMMARY">#REF!</definedName>
    <definedName name="_2000ADMIN" localSheetId="1">#REF!</definedName>
    <definedName name="_2000ADMIN" localSheetId="3">#REF!</definedName>
    <definedName name="_2000ADMIN" localSheetId="4">#REF!</definedName>
    <definedName name="_2000ADMIN" localSheetId="5">#REF!</definedName>
    <definedName name="_2000ADMIN" localSheetId="6">#REF!</definedName>
    <definedName name="_2000ADMIN" localSheetId="0">#REF!</definedName>
    <definedName name="_2000ADMIN">#REF!</definedName>
    <definedName name="_2000ALLOCATED" localSheetId="1">#REF!</definedName>
    <definedName name="_2000ALLOCATED" localSheetId="3">#REF!</definedName>
    <definedName name="_2000ALLOCATED" localSheetId="4">#REF!</definedName>
    <definedName name="_2000ALLOCATED" localSheetId="5">#REF!</definedName>
    <definedName name="_2000ALLOCATED" localSheetId="6">#REF!</definedName>
    <definedName name="_2000ALLOCATED" localSheetId="0">#REF!</definedName>
    <definedName name="_2000ALLOCATED">#REF!</definedName>
    <definedName name="_2000OBLIMIT" localSheetId="1">#REF!</definedName>
    <definedName name="_2000OBLIMIT" localSheetId="3">#REF!</definedName>
    <definedName name="_2000OBLIMIT" localSheetId="4">#REF!</definedName>
    <definedName name="_2000OBLIMIT" localSheetId="5">#REF!</definedName>
    <definedName name="_2000OBLIMIT" localSheetId="6">#REF!</definedName>
    <definedName name="_2000OBLIMIT" localSheetId="0">#REF!</definedName>
    <definedName name="_2000OBLIMIT">#REF!</definedName>
    <definedName name="_2000SUMMARY" localSheetId="1">#REF!</definedName>
    <definedName name="_2000SUMMARY" localSheetId="3">#REF!</definedName>
    <definedName name="_2000SUMMARY" localSheetId="4">#REF!</definedName>
    <definedName name="_2000SUMMARY" localSheetId="5">#REF!</definedName>
    <definedName name="_2000SUMMARY" localSheetId="6">#REF!</definedName>
    <definedName name="_2000SUMMARY" localSheetId="0">#REF!</definedName>
    <definedName name="_2000SUMMARY">#REF!</definedName>
    <definedName name="_Order1" hidden="1">0</definedName>
    <definedName name="_Order2" hidden="1">0</definedName>
    <definedName name="BRIDGE_00">[2]Bridge!$A$274:$AP$278,[2]Bridge!$B$279:$AP$336</definedName>
    <definedName name="BRIDGE_01">[2]Bridge!$A$342:$AP$346,[2]Bridge!$B$347:$AP$404</definedName>
    <definedName name="BRIDGE_02">[2]Bridge!$A$410:$AP$414,[2]Bridge!$B$415:$AP$472</definedName>
    <definedName name="BRIDGE_03">[2]Bridge!$A$478:$AP$482,[2]Bridge!$B$483:$AP$540</definedName>
    <definedName name="BRIDGE_98">[2]Bridge!$A$138:$AP$142,[2]Bridge!$B$143:$AP$200</definedName>
    <definedName name="BRIDGE_99">[2]Bridge!$A$206:$AP$210,[2]Bridge!$B$211:$AP$268</definedName>
    <definedName name="BY_AGENCY" localSheetId="1">#REF!</definedName>
    <definedName name="BY_AGENCY" localSheetId="3">#REF!</definedName>
    <definedName name="BY_AGENCY" localSheetId="4">#REF!</definedName>
    <definedName name="BY_AGENCY" localSheetId="5">#REF!</definedName>
    <definedName name="BY_AGENCY" localSheetId="6">#REF!</definedName>
    <definedName name="BY_AGENCY" localSheetId="0">#REF!</definedName>
    <definedName name="BY_AGENCY">#REF!</definedName>
    <definedName name="BY_TITLE" localSheetId="1">#REF!</definedName>
    <definedName name="BY_TITLE" localSheetId="3">#REF!</definedName>
    <definedName name="BY_TITLE" localSheetId="4">#REF!</definedName>
    <definedName name="BY_TITLE" localSheetId="5">#REF!</definedName>
    <definedName name="BY_TITLE" localSheetId="6">#REF!</definedName>
    <definedName name="BY_TITLE" localSheetId="0">#REF!</definedName>
    <definedName name="BY_TITLE">#REF!</definedName>
    <definedName name="cap_factors" localSheetId="1">#REF!</definedName>
    <definedName name="cap_factors" localSheetId="3">#REF!</definedName>
    <definedName name="cap_factors" localSheetId="4">#REF!</definedName>
    <definedName name="cap_factors" localSheetId="5">#REF!</definedName>
    <definedName name="cap_factors" localSheetId="6">#REF!</definedName>
    <definedName name="cap_factors" localSheetId="0">#REF!</definedName>
    <definedName name="cap_factors">#REF!</definedName>
    <definedName name="data" localSheetId="1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0">#REF!</definedName>
    <definedName name="data">#REF!</definedName>
    <definedName name="factors_1998" localSheetId="1">#REF!</definedName>
    <definedName name="factors_1998" localSheetId="3">#REF!</definedName>
    <definedName name="factors_1998" localSheetId="4">#REF!</definedName>
    <definedName name="factors_1998" localSheetId="5">#REF!</definedName>
    <definedName name="factors_1998" localSheetId="6">#REF!</definedName>
    <definedName name="factors_1998" localSheetId="0">#REF!</definedName>
    <definedName name="factors_1998">#REF!</definedName>
    <definedName name="factors_1999" localSheetId="1">#REF!</definedName>
    <definedName name="factors_1999" localSheetId="3">#REF!</definedName>
    <definedName name="factors_1999" localSheetId="4">#REF!</definedName>
    <definedName name="factors_1999" localSheetId="5">#REF!</definedName>
    <definedName name="factors_1999" localSheetId="6">#REF!</definedName>
    <definedName name="factors_1999" localSheetId="0">#REF!</definedName>
    <definedName name="factors_1999">#REF!</definedName>
    <definedName name="factors_2000" localSheetId="1">#REF!</definedName>
    <definedName name="factors_2000" localSheetId="3">#REF!</definedName>
    <definedName name="factors_2000" localSheetId="4">#REF!</definedName>
    <definedName name="factors_2000" localSheetId="5">#REF!</definedName>
    <definedName name="factors_2000" localSheetId="6">#REF!</definedName>
    <definedName name="factors_2000" localSheetId="0">#REF!</definedName>
    <definedName name="factors_2000">#REF!</definedName>
    <definedName name="factors_2001" localSheetId="1">#REF!</definedName>
    <definedName name="factors_2001" localSheetId="3">#REF!</definedName>
    <definedName name="factors_2001" localSheetId="4">#REF!</definedName>
    <definedName name="factors_2001" localSheetId="5">#REF!</definedName>
    <definedName name="factors_2001" localSheetId="6">#REF!</definedName>
    <definedName name="factors_2001" localSheetId="0">#REF!</definedName>
    <definedName name="factors_2001">#REF!</definedName>
    <definedName name="factors_2002" localSheetId="1">#REF!</definedName>
    <definedName name="factors_2002" localSheetId="3">#REF!</definedName>
    <definedName name="factors_2002" localSheetId="4">#REF!</definedName>
    <definedName name="factors_2002" localSheetId="5">#REF!</definedName>
    <definedName name="factors_2002" localSheetId="6">#REF!</definedName>
    <definedName name="factors_2002" localSheetId="0">#REF!</definedName>
    <definedName name="factors_2002">#REF!</definedName>
    <definedName name="factors_2003" localSheetId="1">#REF!</definedName>
    <definedName name="factors_2003" localSheetId="3">#REF!</definedName>
    <definedName name="factors_2003" localSheetId="4">#REF!</definedName>
    <definedName name="factors_2003" localSheetId="5">#REF!</definedName>
    <definedName name="factors_2003" localSheetId="6">#REF!</definedName>
    <definedName name="factors_2003" localSheetId="0">#REF!</definedName>
    <definedName name="factors_2003">#REF!</definedName>
    <definedName name="factors_2004" localSheetId="1">#REF!</definedName>
    <definedName name="factors_2004" localSheetId="3">#REF!</definedName>
    <definedName name="factors_2004" localSheetId="4">#REF!</definedName>
    <definedName name="factors_2004" localSheetId="5">#REF!</definedName>
    <definedName name="factors_2004" localSheetId="6">#REF!</definedName>
    <definedName name="factors_2004" localSheetId="0">#REF!</definedName>
    <definedName name="factors_2004">#REF!</definedName>
    <definedName name="factors_2005" localSheetId="1">#REF!</definedName>
    <definedName name="factors_2005" localSheetId="3">#REF!</definedName>
    <definedName name="factors_2005" localSheetId="4">#REF!</definedName>
    <definedName name="factors_2005" localSheetId="5">#REF!</definedName>
    <definedName name="factors_2005" localSheetId="6">#REF!</definedName>
    <definedName name="factors_2005" localSheetId="0">#REF!</definedName>
    <definedName name="factors_2005">#REF!</definedName>
    <definedName name="factors_2006" localSheetId="1">#REF!</definedName>
    <definedName name="factors_2006" localSheetId="3">#REF!</definedName>
    <definedName name="factors_2006" localSheetId="4">#REF!</definedName>
    <definedName name="factors_2006" localSheetId="5">#REF!</definedName>
    <definedName name="factors_2006" localSheetId="6">#REF!</definedName>
    <definedName name="factors_2006" localSheetId="0">#REF!</definedName>
    <definedName name="factors_2006">#REF!</definedName>
    <definedName name="factors_2007" localSheetId="1">#REF!</definedName>
    <definedName name="factors_2007" localSheetId="3">#REF!</definedName>
    <definedName name="factors_2007" localSheetId="4">#REF!</definedName>
    <definedName name="factors_2007" localSheetId="5">#REF!</definedName>
    <definedName name="factors_2007" localSheetId="6">#REF!</definedName>
    <definedName name="factors_2007" localSheetId="0">#REF!</definedName>
    <definedName name="factors_2007">#REF!</definedName>
    <definedName name="factors_2008" localSheetId="1">#REF!</definedName>
    <definedName name="factors_2008" localSheetId="3">#REF!</definedName>
    <definedName name="factors_2008" localSheetId="4">#REF!</definedName>
    <definedName name="factors_2008" localSheetId="5">#REF!</definedName>
    <definedName name="factors_2008" localSheetId="6">#REF!</definedName>
    <definedName name="factors_2008" localSheetId="0">#REF!</definedName>
    <definedName name="factors_2008">#REF!</definedName>
    <definedName name="factors_2009" localSheetId="1">#REF!</definedName>
    <definedName name="factors_2009" localSheetId="3">#REF!</definedName>
    <definedName name="factors_2009" localSheetId="4">#REF!</definedName>
    <definedName name="factors_2009" localSheetId="5">#REF!</definedName>
    <definedName name="factors_2009" localSheetId="6">#REF!</definedName>
    <definedName name="factors_2009" localSheetId="0">#REF!</definedName>
    <definedName name="factors_2009">#REF!</definedName>
    <definedName name="FirstRow">"IF(ISNA(MATCH(ROW(),RowAfterpgbrk,1)),1,MATCH(ROW(),RowAfterpgbrk,1)+1)&lt;&gt;IF(ISNA(MATCH(ROW()-1,RowAfterpgbrk,1)),1,MATCH(ROW()-1,RowAfterpgbrk,1)+1)"</definedName>
    <definedName name="GUAR_FUNDING" localSheetId="1">#REF!</definedName>
    <definedName name="GUAR_FUNDING" localSheetId="3">#REF!</definedName>
    <definedName name="GUAR_FUNDING" localSheetId="4">#REF!</definedName>
    <definedName name="GUAR_FUNDING" localSheetId="5">#REF!</definedName>
    <definedName name="GUAR_FUNDING" localSheetId="6">#REF!</definedName>
    <definedName name="GUAR_FUNDING" localSheetId="0">#REF!</definedName>
    <definedName name="GUAR_FUNDING">#REF!</definedName>
    <definedName name="IMNHS_00">'[2]IM-NHS'!$A$274:$BK$279,'[2]IM-NHS'!$B$280:$BK$336</definedName>
    <definedName name="IMNHS_01">'[2]IM-NHS'!$A$342:$BK$347,'[2]IM-NHS'!$B$348:$BK$404</definedName>
    <definedName name="IMNHS_02">'[2]IM-NHS'!$A$410:$BK$415,'[2]IM-NHS'!$B$416:$BK$472</definedName>
    <definedName name="IMNHS_03">'[2]IM-NHS'!$A$478:$BK$483,'[2]IM-NHS'!$B$484:$BK$540</definedName>
    <definedName name="IMNHS_98">'[2]IM-NHS'!$A$138:$BK$143,'[2]IM-NHS'!$B$144:$BK$200</definedName>
    <definedName name="IMNHS_99">'[2]IM-NHS'!$A$206:$BK$211,'[2]IM-NHS'!$B$212:$BK$268</definedName>
    <definedName name="LastRow" localSheetId="1">IF(ISNA(MATCH(ROW(),RowAfterpgbrk,1)),1,MATCH(ROW(),RowAfterpgbrk,1)+1)&lt;&gt;IF(ISNA(MATCH(ROW()+1,RowAfterpgbrk,1)),1,MATCH(ROW()+1,RowAfterpgbrk,1)+1)</definedName>
    <definedName name="LastRow" localSheetId="0">IF(ISNA(MATCH(ROW(),RowAfterpgbrk,1)),1,MATCH(ROW(),RowAfterpgbrk,1)+1)&lt;&gt;IF(ISNA(MATCH(ROW()+1,RowAfterpgbrk,1)),1,MATCH(ROW()+1,RowAfterpgbrk,1)+1)</definedName>
    <definedName name="LastRow">IF(ISNA(MATCH(ROW(),RowAfterpgbrk,1)),1,MATCH(ROW(),RowAfterpgbrk,1)+1)&lt;&gt;IF(ISNA(MATCH(ROW()+1,RowAfterpgbrk,1)),1,MATCH(ROW()+1,RowAfterpgbrk,1)+1)</definedName>
    <definedName name="PAGE1" localSheetId="1">#REF!</definedName>
    <definedName name="PAGE1" localSheetId="3">#REF!</definedName>
    <definedName name="PAGE1" localSheetId="4">#REF!</definedName>
    <definedName name="PAGE1" localSheetId="5">#REF!</definedName>
    <definedName name="PAGE1" localSheetId="6">#REF!</definedName>
    <definedName name="PAGE1" localSheetId="0">#REF!</definedName>
    <definedName name="PAGE1">#REF!</definedName>
    <definedName name="PAGE2" localSheetId="1">#REF!</definedName>
    <definedName name="PAGE2" localSheetId="3">#REF!</definedName>
    <definedName name="PAGE2" localSheetId="4">#REF!</definedName>
    <definedName name="PAGE2" localSheetId="5">#REF!</definedName>
    <definedName name="PAGE2" localSheetId="6">#REF!</definedName>
    <definedName name="PAGE2" localSheetId="0">#REF!</definedName>
    <definedName name="PAGE2">#REF!</definedName>
    <definedName name="PAGE3" localSheetId="1">#REF!</definedName>
    <definedName name="PAGE3" localSheetId="3">#REF!</definedName>
    <definedName name="PAGE3" localSheetId="4">#REF!</definedName>
    <definedName name="PAGE3" localSheetId="5">#REF!</definedName>
    <definedName name="PAGE3" localSheetId="6">#REF!</definedName>
    <definedName name="PAGE3" localSheetId="0">#REF!</definedName>
    <definedName name="PAGE3">#REF!</definedName>
    <definedName name="PageOfPages" localSheetId="1">"Page "&amp;IF(ISNA(MATCH(ROW(),RowAfterpgbrk,1)),1,MATCH(ROW(),RowAfterpgbrk,-1)+1)&amp;" of " &amp; TotPageCount + 0*NOW()</definedName>
    <definedName name="PageOfPages" localSheetId="0">"Page "&amp;IF(ISNA(MATCH(ROW(),RowAfterpgbrk,1)),1,MATCH(ROW(),RowAfterpgbrk,-1)+1)&amp;" of " &amp; TotPageCount + 0*NOW()</definedName>
    <definedName name="PageOfPages">"Page "&amp;IF(ISNA(MATCH(ROW(),RowAfterpgbrk,1)),1,MATCH(ROW(),RowAfterpgbrk,-1)+1)&amp;" of " &amp; TotPageCount + 0*NOW()</definedName>
    <definedName name="_xlnm.Print_Area" localSheetId="1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6">#REF!</definedName>
    <definedName name="_xlnm.Print_Area" localSheetId="0">#REF!</definedName>
    <definedName name="_xlnm.Print_Area">#REF!</definedName>
    <definedName name="Rslts_Pg1" localSheetId="1">#REF!</definedName>
    <definedName name="Rslts_Pg1" localSheetId="3">#REF!</definedName>
    <definedName name="Rslts_Pg1" localSheetId="4">#REF!</definedName>
    <definedName name="Rslts_Pg1" localSheetId="5">#REF!</definedName>
    <definedName name="Rslts_Pg1" localSheetId="6">#REF!</definedName>
    <definedName name="Rslts_Pg1" localSheetId="0">#REF!</definedName>
    <definedName name="Rslts_Pg1">#REF!</definedName>
    <definedName name="Rslts_Pg2" localSheetId="1">#REF!</definedName>
    <definedName name="Rslts_Pg2" localSheetId="3">#REF!</definedName>
    <definedName name="Rslts_Pg2" localSheetId="4">#REF!</definedName>
    <definedName name="Rslts_Pg2" localSheetId="5">#REF!</definedName>
    <definedName name="Rslts_Pg2" localSheetId="6">#REF!</definedName>
    <definedName name="Rslts_Pg2" localSheetId="0">#REF!</definedName>
    <definedName name="Rslts_Pg2">#REF!</definedName>
    <definedName name="Rslts_Pg3" localSheetId="1">#REF!</definedName>
    <definedName name="Rslts_Pg3" localSheetId="3">#REF!</definedName>
    <definedName name="Rslts_Pg3" localSheetId="4">#REF!</definedName>
    <definedName name="Rslts_Pg3" localSheetId="5">#REF!</definedName>
    <definedName name="Rslts_Pg3" localSheetId="6">#REF!</definedName>
    <definedName name="Rslts_Pg3" localSheetId="0">#REF!</definedName>
    <definedName name="Rslts_Pg3">#REF!</definedName>
    <definedName name="Rslts_Pg4" localSheetId="1">#REF!</definedName>
    <definedName name="Rslts_Pg4" localSheetId="3">#REF!</definedName>
    <definedName name="Rslts_Pg4" localSheetId="4">#REF!</definedName>
    <definedName name="Rslts_Pg4" localSheetId="5">#REF!</definedName>
    <definedName name="Rslts_Pg4" localSheetId="6">#REF!</definedName>
    <definedName name="Rslts_Pg4" localSheetId="0">#REF!</definedName>
    <definedName name="Rslts_Pg4">#REF!</definedName>
    <definedName name="STATES" localSheetId="1">#REF!</definedName>
    <definedName name="STATES" localSheetId="3">#REF!</definedName>
    <definedName name="STATES" localSheetId="4">#REF!</definedName>
    <definedName name="STATES" localSheetId="5">#REF!</definedName>
    <definedName name="STATES" localSheetId="6">#REF!</definedName>
    <definedName name="STATES" localSheetId="0">#REF!</definedName>
    <definedName name="STATES">#REF!</definedName>
    <definedName name="STP_00">[2]STP!$A$274:$AN$278,[2]STP!$B$279:$AN$336</definedName>
    <definedName name="STP_01">[2]STP!$A$342:$AN$346,[2]STP!$B$347:$AN$404</definedName>
    <definedName name="STP_02">[2]STP!$A$410:$AN$414,[2]STP!$B$415:$AN$472</definedName>
    <definedName name="STP_03">[2]STP!$A$478:$AN$482,[2]STP!$B$483:$AN$540</definedName>
    <definedName name="STP_98">[2]STP!$A$138:$AN$142,[2]STP!$B$143:$AN$200</definedName>
    <definedName name="STP_99">[2]STP!$A$206:$AN$210,[2]STP!$B$211:$AN$268</definedName>
    <definedName name="SUMMARY" localSheetId="1">#REF!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0">#REF!</definedName>
    <definedName name="SUMMARY">#REF!</definedName>
    <definedName name="SUMMARY2" localSheetId="1">#REF!</definedName>
    <definedName name="SUMMARY2" localSheetId="3">#REF!</definedName>
    <definedName name="SUMMARY2" localSheetId="4">#REF!</definedName>
    <definedName name="SUMMARY2" localSheetId="5">#REF!</definedName>
    <definedName name="SUMMARY2" localSheetId="6">#REF!</definedName>
    <definedName name="SUMMARY2" localSheetId="0">#REF!</definedName>
    <definedName name="SUMMARY2">#REF!</definedName>
    <definedName name="ThisPage" localSheetId="1">IF(ISNA(MATCH(ROW(),RowAfterpgbrk,1)),1,MATCH(ROW(),RowAfterpgbrk,1)+2)</definedName>
    <definedName name="ThisPage" localSheetId="0">IF(ISNA(MATCH(ROW(),RowAfterpgbrk,1)),1,MATCH(ROW(),RowAfterpgbrk,1)+2)</definedName>
    <definedName name="ThisPage">IF(ISNA(MATCH(ROW(),RowAfterpgbrk,1)),1,MATCH(ROW(),RowAfterpgbrk,1)+2)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3" l="1"/>
  <c r="M1" i="4"/>
  <c r="M1" i="5"/>
  <c r="M1" i="6"/>
  <c r="M1" i="2"/>
  <c r="M1" i="8"/>
  <c r="K64" i="8" l="1"/>
  <c r="J64" i="8"/>
  <c r="I64" i="8"/>
  <c r="H64" i="8"/>
  <c r="G64" i="8"/>
  <c r="F64" i="8"/>
  <c r="E64" i="8"/>
  <c r="D64" i="8"/>
  <c r="L64" i="8" s="1"/>
  <c r="K63" i="8"/>
  <c r="J63" i="8"/>
  <c r="I63" i="8"/>
  <c r="H63" i="8"/>
  <c r="G63" i="8"/>
  <c r="F63" i="8"/>
  <c r="E63" i="8"/>
  <c r="D63" i="8"/>
  <c r="L63" i="8" s="1"/>
  <c r="K62" i="8"/>
  <c r="J62" i="8"/>
  <c r="I62" i="8"/>
  <c r="H62" i="8"/>
  <c r="G62" i="8"/>
  <c r="F62" i="8"/>
  <c r="E62" i="8"/>
  <c r="D62" i="8"/>
  <c r="K61" i="8"/>
  <c r="J61" i="8"/>
  <c r="I61" i="8"/>
  <c r="H61" i="8"/>
  <c r="G61" i="8"/>
  <c r="F61" i="8"/>
  <c r="E61" i="8"/>
  <c r="D61" i="8"/>
  <c r="K60" i="8"/>
  <c r="J60" i="8"/>
  <c r="I60" i="8"/>
  <c r="H60" i="8"/>
  <c r="G60" i="8"/>
  <c r="F60" i="8"/>
  <c r="E60" i="8"/>
  <c r="D60" i="8"/>
  <c r="K59" i="8"/>
  <c r="J59" i="8"/>
  <c r="I59" i="8"/>
  <c r="H59" i="8"/>
  <c r="G59" i="8"/>
  <c r="F59" i="8"/>
  <c r="E59" i="8"/>
  <c r="D59" i="8"/>
  <c r="L59" i="8" s="1"/>
  <c r="K58" i="8"/>
  <c r="J58" i="8"/>
  <c r="I58" i="8"/>
  <c r="H58" i="8"/>
  <c r="G58" i="8"/>
  <c r="F58" i="8"/>
  <c r="E58" i="8"/>
  <c r="D58" i="8"/>
  <c r="K57" i="8"/>
  <c r="J57" i="8"/>
  <c r="I57" i="8"/>
  <c r="H57" i="8"/>
  <c r="G57" i="8"/>
  <c r="F57" i="8"/>
  <c r="E57" i="8"/>
  <c r="D57" i="8"/>
  <c r="K56" i="8"/>
  <c r="J56" i="8"/>
  <c r="I56" i="8"/>
  <c r="H56" i="8"/>
  <c r="G56" i="8"/>
  <c r="F56" i="8"/>
  <c r="E56" i="8"/>
  <c r="D56" i="8"/>
  <c r="L56" i="8" s="1"/>
  <c r="K55" i="8"/>
  <c r="J55" i="8"/>
  <c r="I55" i="8"/>
  <c r="H55" i="8"/>
  <c r="G55" i="8"/>
  <c r="F55" i="8"/>
  <c r="E55" i="8"/>
  <c r="D55" i="8"/>
  <c r="L55" i="8" s="1"/>
  <c r="K54" i="8"/>
  <c r="J54" i="8"/>
  <c r="I54" i="8"/>
  <c r="H54" i="8"/>
  <c r="G54" i="8"/>
  <c r="F54" i="8"/>
  <c r="E54" i="8"/>
  <c r="D54" i="8"/>
  <c r="K53" i="8"/>
  <c r="J53" i="8"/>
  <c r="I53" i="8"/>
  <c r="H53" i="8"/>
  <c r="G53" i="8"/>
  <c r="F53" i="8"/>
  <c r="E53" i="8"/>
  <c r="D53" i="8"/>
  <c r="K52" i="8"/>
  <c r="J52" i="8"/>
  <c r="I52" i="8"/>
  <c r="H52" i="8"/>
  <c r="G52" i="8"/>
  <c r="F52" i="8"/>
  <c r="E52" i="8"/>
  <c r="D52" i="8"/>
  <c r="L52" i="8" s="1"/>
  <c r="K51" i="8"/>
  <c r="J51" i="8"/>
  <c r="I51" i="8"/>
  <c r="H51" i="8"/>
  <c r="G51" i="8"/>
  <c r="F51" i="8"/>
  <c r="E51" i="8"/>
  <c r="D51" i="8"/>
  <c r="L51" i="8" s="1"/>
  <c r="K50" i="8"/>
  <c r="J50" i="8"/>
  <c r="I50" i="8"/>
  <c r="H50" i="8"/>
  <c r="G50" i="8"/>
  <c r="F50" i="8"/>
  <c r="E50" i="8"/>
  <c r="D50" i="8"/>
  <c r="K49" i="8"/>
  <c r="J49" i="8"/>
  <c r="I49" i="8"/>
  <c r="H49" i="8"/>
  <c r="G49" i="8"/>
  <c r="F49" i="8"/>
  <c r="E49" i="8"/>
  <c r="D49" i="8"/>
  <c r="K48" i="8"/>
  <c r="J48" i="8"/>
  <c r="I48" i="8"/>
  <c r="H48" i="8"/>
  <c r="G48" i="8"/>
  <c r="F48" i="8"/>
  <c r="E48" i="8"/>
  <c r="D48" i="8"/>
  <c r="L48" i="8" s="1"/>
  <c r="K47" i="8"/>
  <c r="J47" i="8"/>
  <c r="I47" i="8"/>
  <c r="H47" i="8"/>
  <c r="G47" i="8"/>
  <c r="F47" i="8"/>
  <c r="E47" i="8"/>
  <c r="D47" i="8"/>
  <c r="K46" i="8"/>
  <c r="J46" i="8"/>
  <c r="I46" i="8"/>
  <c r="H46" i="8"/>
  <c r="G46" i="8"/>
  <c r="F46" i="8"/>
  <c r="E46" i="8"/>
  <c r="D46" i="8"/>
  <c r="K45" i="8"/>
  <c r="J45" i="8"/>
  <c r="I45" i="8"/>
  <c r="H45" i="8"/>
  <c r="G45" i="8"/>
  <c r="F45" i="8"/>
  <c r="E45" i="8"/>
  <c r="D45" i="8"/>
  <c r="K44" i="8"/>
  <c r="J44" i="8"/>
  <c r="I44" i="8"/>
  <c r="H44" i="8"/>
  <c r="G44" i="8"/>
  <c r="F44" i="8"/>
  <c r="E44" i="8"/>
  <c r="D44" i="8"/>
  <c r="K43" i="8"/>
  <c r="J43" i="8"/>
  <c r="I43" i="8"/>
  <c r="H43" i="8"/>
  <c r="G43" i="8"/>
  <c r="F43" i="8"/>
  <c r="E43" i="8"/>
  <c r="D43" i="8"/>
  <c r="L43" i="8" s="1"/>
  <c r="K42" i="8"/>
  <c r="J42" i="8"/>
  <c r="I42" i="8"/>
  <c r="H42" i="8"/>
  <c r="G42" i="8"/>
  <c r="F42" i="8"/>
  <c r="E42" i="8"/>
  <c r="D42" i="8"/>
  <c r="K41" i="8"/>
  <c r="J41" i="8"/>
  <c r="I41" i="8"/>
  <c r="H41" i="8"/>
  <c r="G41" i="8"/>
  <c r="F41" i="8"/>
  <c r="E41" i="8"/>
  <c r="D41" i="8"/>
  <c r="K40" i="8"/>
  <c r="J40" i="8"/>
  <c r="I40" i="8"/>
  <c r="H40" i="8"/>
  <c r="G40" i="8"/>
  <c r="F40" i="8"/>
  <c r="E40" i="8"/>
  <c r="D40" i="8"/>
  <c r="K39" i="8"/>
  <c r="J39" i="8"/>
  <c r="I39" i="8"/>
  <c r="H39" i="8"/>
  <c r="G39" i="8"/>
  <c r="F39" i="8"/>
  <c r="E39" i="8"/>
  <c r="D39" i="8"/>
  <c r="L39" i="8" s="1"/>
  <c r="K38" i="8"/>
  <c r="J38" i="8"/>
  <c r="I38" i="8"/>
  <c r="H38" i="8"/>
  <c r="G38" i="8"/>
  <c r="F38" i="8"/>
  <c r="E38" i="8"/>
  <c r="D38" i="8"/>
  <c r="K37" i="8"/>
  <c r="J37" i="8"/>
  <c r="I37" i="8"/>
  <c r="H37" i="8"/>
  <c r="G37" i="8"/>
  <c r="F37" i="8"/>
  <c r="E37" i="8"/>
  <c r="D37" i="8"/>
  <c r="K36" i="8"/>
  <c r="J36" i="8"/>
  <c r="I36" i="8"/>
  <c r="H36" i="8"/>
  <c r="G36" i="8"/>
  <c r="F36" i="8"/>
  <c r="E36" i="8"/>
  <c r="D36" i="8"/>
  <c r="L36" i="8" s="1"/>
  <c r="K35" i="8"/>
  <c r="J35" i="8"/>
  <c r="I35" i="8"/>
  <c r="H35" i="8"/>
  <c r="G35" i="8"/>
  <c r="F35" i="8"/>
  <c r="E35" i="8"/>
  <c r="D35" i="8"/>
  <c r="L35" i="8" s="1"/>
  <c r="K34" i="8"/>
  <c r="J34" i="8"/>
  <c r="I34" i="8"/>
  <c r="H34" i="8"/>
  <c r="G34" i="8"/>
  <c r="F34" i="8"/>
  <c r="E34" i="8"/>
  <c r="D34" i="8"/>
  <c r="K33" i="8"/>
  <c r="J33" i="8"/>
  <c r="I33" i="8"/>
  <c r="H33" i="8"/>
  <c r="G33" i="8"/>
  <c r="F33" i="8"/>
  <c r="E33" i="8"/>
  <c r="D33" i="8"/>
  <c r="K32" i="8"/>
  <c r="J32" i="8"/>
  <c r="I32" i="8"/>
  <c r="H32" i="8"/>
  <c r="G32" i="8"/>
  <c r="F32" i="8"/>
  <c r="E32" i="8"/>
  <c r="D32" i="8"/>
  <c r="L32" i="8" s="1"/>
  <c r="K31" i="8"/>
  <c r="J31" i="8"/>
  <c r="I31" i="8"/>
  <c r="H31" i="8"/>
  <c r="G31" i="8"/>
  <c r="F31" i="8"/>
  <c r="E31" i="8"/>
  <c r="D31" i="8"/>
  <c r="L31" i="8" s="1"/>
  <c r="K30" i="8"/>
  <c r="J30" i="8"/>
  <c r="I30" i="8"/>
  <c r="H30" i="8"/>
  <c r="G30" i="8"/>
  <c r="F30" i="8"/>
  <c r="E30" i="8"/>
  <c r="D30" i="8"/>
  <c r="K29" i="8"/>
  <c r="J29" i="8"/>
  <c r="I29" i="8"/>
  <c r="H29" i="8"/>
  <c r="G29" i="8"/>
  <c r="F29" i="8"/>
  <c r="E29" i="8"/>
  <c r="D29" i="8"/>
  <c r="K28" i="8"/>
  <c r="J28" i="8"/>
  <c r="I28" i="8"/>
  <c r="H28" i="8"/>
  <c r="G28" i="8"/>
  <c r="F28" i="8"/>
  <c r="E28" i="8"/>
  <c r="D28" i="8"/>
  <c r="K27" i="8"/>
  <c r="J27" i="8"/>
  <c r="I27" i="8"/>
  <c r="H27" i="8"/>
  <c r="G27" i="8"/>
  <c r="F27" i="8"/>
  <c r="E27" i="8"/>
  <c r="D27" i="8"/>
  <c r="L27" i="8" s="1"/>
  <c r="K26" i="8"/>
  <c r="J26" i="8"/>
  <c r="I26" i="8"/>
  <c r="H26" i="8"/>
  <c r="G26" i="8"/>
  <c r="F26" i="8"/>
  <c r="E26" i="8"/>
  <c r="D26" i="8"/>
  <c r="K25" i="8"/>
  <c r="J25" i="8"/>
  <c r="I25" i="8"/>
  <c r="H25" i="8"/>
  <c r="G25" i="8"/>
  <c r="F25" i="8"/>
  <c r="E25" i="8"/>
  <c r="D25" i="8"/>
  <c r="K24" i="8"/>
  <c r="J24" i="8"/>
  <c r="I24" i="8"/>
  <c r="H24" i="8"/>
  <c r="G24" i="8"/>
  <c r="F24" i="8"/>
  <c r="E24" i="8"/>
  <c r="D24" i="8"/>
  <c r="K23" i="8"/>
  <c r="J23" i="8"/>
  <c r="I23" i="8"/>
  <c r="H23" i="8"/>
  <c r="G23" i="8"/>
  <c r="F23" i="8"/>
  <c r="E23" i="8"/>
  <c r="D23" i="8"/>
  <c r="L23" i="8" s="1"/>
  <c r="K22" i="8"/>
  <c r="J22" i="8"/>
  <c r="I22" i="8"/>
  <c r="H22" i="8"/>
  <c r="G22" i="8"/>
  <c r="F22" i="8"/>
  <c r="E22" i="8"/>
  <c r="D22" i="8"/>
  <c r="K21" i="8"/>
  <c r="J21" i="8"/>
  <c r="I21" i="8"/>
  <c r="H21" i="8"/>
  <c r="G21" i="8"/>
  <c r="F21" i="8"/>
  <c r="E21" i="8"/>
  <c r="D21" i="8"/>
  <c r="K20" i="8"/>
  <c r="J20" i="8"/>
  <c r="I20" i="8"/>
  <c r="H20" i="8"/>
  <c r="G20" i="8"/>
  <c r="F20" i="8"/>
  <c r="E20" i="8"/>
  <c r="D20" i="8"/>
  <c r="L20" i="8" s="1"/>
  <c r="K19" i="8"/>
  <c r="J19" i="8"/>
  <c r="I19" i="8"/>
  <c r="H19" i="8"/>
  <c r="G19" i="8"/>
  <c r="F19" i="8"/>
  <c r="E19" i="8"/>
  <c r="D19" i="8"/>
  <c r="L19" i="8" s="1"/>
  <c r="K18" i="8"/>
  <c r="J18" i="8"/>
  <c r="I18" i="8"/>
  <c r="H18" i="8"/>
  <c r="G18" i="8"/>
  <c r="F18" i="8"/>
  <c r="E18" i="8"/>
  <c r="D18" i="8"/>
  <c r="K17" i="8"/>
  <c r="J17" i="8"/>
  <c r="I17" i="8"/>
  <c r="H17" i="8"/>
  <c r="G17" i="8"/>
  <c r="F17" i="8"/>
  <c r="E17" i="8"/>
  <c r="D17" i="8"/>
  <c r="K16" i="8"/>
  <c r="J16" i="8"/>
  <c r="I16" i="8"/>
  <c r="H16" i="8"/>
  <c r="G16" i="8"/>
  <c r="F16" i="8"/>
  <c r="E16" i="8"/>
  <c r="D16" i="8"/>
  <c r="L16" i="8" s="1"/>
  <c r="K15" i="8"/>
  <c r="J15" i="8"/>
  <c r="I15" i="8"/>
  <c r="H15" i="8"/>
  <c r="G15" i="8"/>
  <c r="F15" i="8"/>
  <c r="E15" i="8"/>
  <c r="D15" i="8"/>
  <c r="L15" i="8" s="1"/>
  <c r="K14" i="8"/>
  <c r="K66" i="8" s="1"/>
  <c r="J14" i="8"/>
  <c r="J66" i="8" s="1"/>
  <c r="I14" i="8"/>
  <c r="H14" i="8"/>
  <c r="H66" i="8" s="1"/>
  <c r="G14" i="8"/>
  <c r="G66" i="8" s="1"/>
  <c r="F14" i="8"/>
  <c r="F66" i="8" s="1"/>
  <c r="E14" i="8"/>
  <c r="E66" i="8" s="1"/>
  <c r="D14" i="8"/>
  <c r="D66" i="8" s="1"/>
  <c r="C64" i="8"/>
  <c r="C63" i="8"/>
  <c r="C62" i="8"/>
  <c r="C61" i="8"/>
  <c r="L61" i="8" s="1"/>
  <c r="C60" i="8"/>
  <c r="C59" i="8"/>
  <c r="C58" i="8"/>
  <c r="C57" i="8"/>
  <c r="L57" i="8" s="1"/>
  <c r="C56" i="8"/>
  <c r="C55" i="8"/>
  <c r="C54" i="8"/>
  <c r="C53" i="8"/>
  <c r="L53" i="8" s="1"/>
  <c r="C52" i="8"/>
  <c r="C51" i="8"/>
  <c r="C50" i="8"/>
  <c r="C49" i="8"/>
  <c r="L49" i="8" s="1"/>
  <c r="C48" i="8"/>
  <c r="C47" i="8"/>
  <c r="C46" i="8"/>
  <c r="C45" i="8"/>
  <c r="L45" i="8" s="1"/>
  <c r="C44" i="8"/>
  <c r="C43" i="8"/>
  <c r="C42" i="8"/>
  <c r="C41" i="8"/>
  <c r="L41" i="8" s="1"/>
  <c r="C40" i="8"/>
  <c r="C39" i="8"/>
  <c r="C38" i="8"/>
  <c r="C37" i="8"/>
  <c r="L37" i="8" s="1"/>
  <c r="C36" i="8"/>
  <c r="C35" i="8"/>
  <c r="C34" i="8"/>
  <c r="C33" i="8"/>
  <c r="L33" i="8" s="1"/>
  <c r="C32" i="8"/>
  <c r="C31" i="8"/>
  <c r="C30" i="8"/>
  <c r="C29" i="8"/>
  <c r="L29" i="8" s="1"/>
  <c r="C28" i="8"/>
  <c r="C27" i="8"/>
  <c r="C26" i="8"/>
  <c r="C25" i="8"/>
  <c r="L25" i="8" s="1"/>
  <c r="C24" i="8"/>
  <c r="C23" i="8"/>
  <c r="C22" i="8"/>
  <c r="C21" i="8"/>
  <c r="L21" i="8" s="1"/>
  <c r="C20" i="8"/>
  <c r="C19" i="8"/>
  <c r="C18" i="8"/>
  <c r="C17" i="8"/>
  <c r="L17" i="8" s="1"/>
  <c r="C16" i="8"/>
  <c r="C15" i="8"/>
  <c r="C14" i="8"/>
  <c r="I66" i="8"/>
  <c r="C67" i="7"/>
  <c r="L28" i="8" l="1"/>
  <c r="L60" i="8"/>
  <c r="L24" i="8"/>
  <c r="L40" i="8"/>
  <c r="L47" i="8"/>
  <c r="L44" i="8"/>
  <c r="L18" i="8"/>
  <c r="L22" i="8"/>
  <c r="L26" i="8"/>
  <c r="L30" i="8"/>
  <c r="L34" i="8"/>
  <c r="L38" i="8"/>
  <c r="L42" i="8"/>
  <c r="L46" i="8"/>
  <c r="L50" i="8"/>
  <c r="L54" i="8"/>
  <c r="L58" i="8"/>
  <c r="L62" i="8"/>
  <c r="C66" i="8"/>
  <c r="L14" i="8"/>
  <c r="L66" i="8" l="1"/>
  <c r="K66" i="6" l="1"/>
  <c r="J66" i="6"/>
  <c r="I66" i="6"/>
  <c r="H66" i="6"/>
  <c r="G66" i="6"/>
  <c r="F66" i="6"/>
  <c r="E66" i="6"/>
  <c r="D66" i="6"/>
  <c r="C66" i="6"/>
  <c r="L64" i="6"/>
  <c r="I65" i="7" s="1"/>
  <c r="L63" i="6"/>
  <c r="I64" i="7" s="1"/>
  <c r="L62" i="6"/>
  <c r="I63" i="7" s="1"/>
  <c r="L61" i="6"/>
  <c r="I62" i="7" s="1"/>
  <c r="L60" i="6"/>
  <c r="I61" i="7" s="1"/>
  <c r="L59" i="6"/>
  <c r="I60" i="7" s="1"/>
  <c r="L58" i="6"/>
  <c r="I59" i="7" s="1"/>
  <c r="L57" i="6"/>
  <c r="I58" i="7" s="1"/>
  <c r="L56" i="6"/>
  <c r="I57" i="7" s="1"/>
  <c r="L55" i="6"/>
  <c r="I56" i="7" s="1"/>
  <c r="L54" i="6"/>
  <c r="I55" i="7" s="1"/>
  <c r="L53" i="6"/>
  <c r="I54" i="7" s="1"/>
  <c r="L52" i="6"/>
  <c r="I53" i="7" s="1"/>
  <c r="L51" i="6"/>
  <c r="I52" i="7" s="1"/>
  <c r="L50" i="6"/>
  <c r="I51" i="7" s="1"/>
  <c r="L49" i="6"/>
  <c r="I50" i="7" s="1"/>
  <c r="L48" i="6"/>
  <c r="I49" i="7" s="1"/>
  <c r="L47" i="6"/>
  <c r="I48" i="7" s="1"/>
  <c r="L46" i="6"/>
  <c r="I47" i="7" s="1"/>
  <c r="L45" i="6"/>
  <c r="I46" i="7" s="1"/>
  <c r="L44" i="6"/>
  <c r="I45" i="7" s="1"/>
  <c r="L43" i="6"/>
  <c r="I44" i="7" s="1"/>
  <c r="L42" i="6"/>
  <c r="I43" i="7" s="1"/>
  <c r="L41" i="6"/>
  <c r="I42" i="7" s="1"/>
  <c r="L40" i="6"/>
  <c r="I41" i="7" s="1"/>
  <c r="L39" i="6"/>
  <c r="I40" i="7" s="1"/>
  <c r="L38" i="6"/>
  <c r="I39" i="7" s="1"/>
  <c r="L37" i="6"/>
  <c r="I38" i="7" s="1"/>
  <c r="L36" i="6"/>
  <c r="I37" i="7" s="1"/>
  <c r="L35" i="6"/>
  <c r="I36" i="7" s="1"/>
  <c r="L34" i="6"/>
  <c r="I35" i="7" s="1"/>
  <c r="L33" i="6"/>
  <c r="I34" i="7" s="1"/>
  <c r="L32" i="6"/>
  <c r="I33" i="7" s="1"/>
  <c r="L31" i="6"/>
  <c r="I32" i="7" s="1"/>
  <c r="L30" i="6"/>
  <c r="I31" i="7" s="1"/>
  <c r="L29" i="6"/>
  <c r="I30" i="7" s="1"/>
  <c r="L28" i="6"/>
  <c r="I29" i="7" s="1"/>
  <c r="L27" i="6"/>
  <c r="I28" i="7" s="1"/>
  <c r="L26" i="6"/>
  <c r="I27" i="7" s="1"/>
  <c r="L25" i="6"/>
  <c r="I26" i="7" s="1"/>
  <c r="L24" i="6"/>
  <c r="I25" i="7" s="1"/>
  <c r="L23" i="6"/>
  <c r="I24" i="7" s="1"/>
  <c r="L22" i="6"/>
  <c r="I23" i="7" s="1"/>
  <c r="L21" i="6"/>
  <c r="I22" i="7" s="1"/>
  <c r="L20" i="6"/>
  <c r="I21" i="7" s="1"/>
  <c r="L19" i="6"/>
  <c r="I20" i="7" s="1"/>
  <c r="L18" i="6"/>
  <c r="I19" i="7" s="1"/>
  <c r="L17" i="6"/>
  <c r="I18" i="7" s="1"/>
  <c r="L16" i="6"/>
  <c r="I17" i="7" s="1"/>
  <c r="L15" i="6"/>
  <c r="I16" i="7" s="1"/>
  <c r="L14" i="6"/>
  <c r="K66" i="5"/>
  <c r="J66" i="5"/>
  <c r="I66" i="5"/>
  <c r="H66" i="5"/>
  <c r="G66" i="5"/>
  <c r="F66" i="5"/>
  <c r="E66" i="5"/>
  <c r="D66" i="5"/>
  <c r="C66" i="5"/>
  <c r="L64" i="5"/>
  <c r="H65" i="7" s="1"/>
  <c r="L63" i="5"/>
  <c r="H64" i="7" s="1"/>
  <c r="L62" i="5"/>
  <c r="H63" i="7" s="1"/>
  <c r="L61" i="5"/>
  <c r="H62" i="7" s="1"/>
  <c r="L60" i="5"/>
  <c r="H61" i="7" s="1"/>
  <c r="L59" i="5"/>
  <c r="H60" i="7" s="1"/>
  <c r="L58" i="5"/>
  <c r="H59" i="7" s="1"/>
  <c r="L57" i="5"/>
  <c r="H58" i="7" s="1"/>
  <c r="L56" i="5"/>
  <c r="H57" i="7" s="1"/>
  <c r="L55" i="5"/>
  <c r="H56" i="7" s="1"/>
  <c r="L54" i="5"/>
  <c r="H55" i="7" s="1"/>
  <c r="L53" i="5"/>
  <c r="H54" i="7" s="1"/>
  <c r="L52" i="5"/>
  <c r="H53" i="7" s="1"/>
  <c r="L51" i="5"/>
  <c r="H52" i="7" s="1"/>
  <c r="L50" i="5"/>
  <c r="H51" i="7" s="1"/>
  <c r="L49" i="5"/>
  <c r="H50" i="7" s="1"/>
  <c r="L48" i="5"/>
  <c r="H49" i="7" s="1"/>
  <c r="L47" i="5"/>
  <c r="H48" i="7" s="1"/>
  <c r="L46" i="5"/>
  <c r="H47" i="7" s="1"/>
  <c r="L45" i="5"/>
  <c r="H46" i="7" s="1"/>
  <c r="L44" i="5"/>
  <c r="H45" i="7" s="1"/>
  <c r="L43" i="5"/>
  <c r="H44" i="7" s="1"/>
  <c r="L42" i="5"/>
  <c r="H43" i="7" s="1"/>
  <c r="L41" i="5"/>
  <c r="H42" i="7" s="1"/>
  <c r="L40" i="5"/>
  <c r="H41" i="7" s="1"/>
  <c r="L39" i="5"/>
  <c r="H40" i="7" s="1"/>
  <c r="L38" i="5"/>
  <c r="H39" i="7" s="1"/>
  <c r="L37" i="5"/>
  <c r="H38" i="7" s="1"/>
  <c r="L36" i="5"/>
  <c r="H37" i="7" s="1"/>
  <c r="L35" i="5"/>
  <c r="H36" i="7" s="1"/>
  <c r="L34" i="5"/>
  <c r="H35" i="7" s="1"/>
  <c r="L33" i="5"/>
  <c r="H34" i="7" s="1"/>
  <c r="L32" i="5"/>
  <c r="H33" i="7" s="1"/>
  <c r="L31" i="5"/>
  <c r="H32" i="7" s="1"/>
  <c r="L30" i="5"/>
  <c r="H31" i="7" s="1"/>
  <c r="L29" i="5"/>
  <c r="H30" i="7" s="1"/>
  <c r="L28" i="5"/>
  <c r="H29" i="7" s="1"/>
  <c r="L27" i="5"/>
  <c r="H28" i="7" s="1"/>
  <c r="L26" i="5"/>
  <c r="H27" i="7" s="1"/>
  <c r="L25" i="5"/>
  <c r="H26" i="7" s="1"/>
  <c r="L24" i="5"/>
  <c r="H25" i="7" s="1"/>
  <c r="L23" i="5"/>
  <c r="H24" i="7" s="1"/>
  <c r="L22" i="5"/>
  <c r="H23" i="7" s="1"/>
  <c r="L21" i="5"/>
  <c r="H22" i="7" s="1"/>
  <c r="L20" i="5"/>
  <c r="H21" i="7" s="1"/>
  <c r="L19" i="5"/>
  <c r="H20" i="7" s="1"/>
  <c r="L18" i="5"/>
  <c r="H19" i="7" s="1"/>
  <c r="L17" i="5"/>
  <c r="H18" i="7" s="1"/>
  <c r="L16" i="5"/>
  <c r="H17" i="7" s="1"/>
  <c r="L15" i="5"/>
  <c r="H16" i="7" s="1"/>
  <c r="L14" i="5"/>
  <c r="K66" i="4"/>
  <c r="J66" i="4"/>
  <c r="I66" i="4"/>
  <c r="H66" i="4"/>
  <c r="G66" i="4"/>
  <c r="F66" i="4"/>
  <c r="E66" i="4"/>
  <c r="D66" i="4"/>
  <c r="C66" i="4"/>
  <c r="L64" i="4"/>
  <c r="G65" i="7" s="1"/>
  <c r="L63" i="4"/>
  <c r="G64" i="7" s="1"/>
  <c r="L62" i="4"/>
  <c r="G63" i="7" s="1"/>
  <c r="L61" i="4"/>
  <c r="G62" i="7" s="1"/>
  <c r="L60" i="4"/>
  <c r="G61" i="7" s="1"/>
  <c r="L59" i="4"/>
  <c r="G60" i="7" s="1"/>
  <c r="L58" i="4"/>
  <c r="G59" i="7" s="1"/>
  <c r="L57" i="4"/>
  <c r="G58" i="7" s="1"/>
  <c r="L56" i="4"/>
  <c r="G57" i="7" s="1"/>
  <c r="L55" i="4"/>
  <c r="G56" i="7" s="1"/>
  <c r="L54" i="4"/>
  <c r="G55" i="7" s="1"/>
  <c r="L53" i="4"/>
  <c r="G54" i="7" s="1"/>
  <c r="L52" i="4"/>
  <c r="G53" i="7" s="1"/>
  <c r="L51" i="4"/>
  <c r="G52" i="7" s="1"/>
  <c r="L50" i="4"/>
  <c r="G51" i="7" s="1"/>
  <c r="L49" i="4"/>
  <c r="G50" i="7" s="1"/>
  <c r="L48" i="4"/>
  <c r="G49" i="7" s="1"/>
  <c r="L47" i="4"/>
  <c r="G48" i="7" s="1"/>
  <c r="L46" i="4"/>
  <c r="G47" i="7" s="1"/>
  <c r="L45" i="4"/>
  <c r="G46" i="7" s="1"/>
  <c r="L44" i="4"/>
  <c r="G45" i="7" s="1"/>
  <c r="L43" i="4"/>
  <c r="G44" i="7" s="1"/>
  <c r="L42" i="4"/>
  <c r="G43" i="7" s="1"/>
  <c r="L41" i="4"/>
  <c r="G42" i="7" s="1"/>
  <c r="L40" i="4"/>
  <c r="G41" i="7" s="1"/>
  <c r="L39" i="4"/>
  <c r="G40" i="7" s="1"/>
  <c r="L38" i="4"/>
  <c r="G39" i="7" s="1"/>
  <c r="L37" i="4"/>
  <c r="G38" i="7" s="1"/>
  <c r="L36" i="4"/>
  <c r="G37" i="7" s="1"/>
  <c r="L35" i="4"/>
  <c r="G36" i="7" s="1"/>
  <c r="L34" i="4"/>
  <c r="G35" i="7" s="1"/>
  <c r="L33" i="4"/>
  <c r="G34" i="7" s="1"/>
  <c r="L32" i="4"/>
  <c r="G33" i="7" s="1"/>
  <c r="L31" i="4"/>
  <c r="G32" i="7" s="1"/>
  <c r="L30" i="4"/>
  <c r="G31" i="7" s="1"/>
  <c r="L29" i="4"/>
  <c r="G30" i="7" s="1"/>
  <c r="L28" i="4"/>
  <c r="G29" i="7" s="1"/>
  <c r="L27" i="4"/>
  <c r="G28" i="7" s="1"/>
  <c r="L26" i="4"/>
  <c r="G27" i="7" s="1"/>
  <c r="L25" i="4"/>
  <c r="G26" i="7" s="1"/>
  <c r="L24" i="4"/>
  <c r="G25" i="7" s="1"/>
  <c r="L23" i="4"/>
  <c r="G24" i="7" s="1"/>
  <c r="L22" i="4"/>
  <c r="G23" i="7" s="1"/>
  <c r="L21" i="4"/>
  <c r="G22" i="7" s="1"/>
  <c r="L20" i="4"/>
  <c r="G21" i="7" s="1"/>
  <c r="L19" i="4"/>
  <c r="G20" i="7" s="1"/>
  <c r="L18" i="4"/>
  <c r="G19" i="7" s="1"/>
  <c r="L17" i="4"/>
  <c r="G18" i="7" s="1"/>
  <c r="L16" i="4"/>
  <c r="G17" i="7" s="1"/>
  <c r="L15" i="4"/>
  <c r="G16" i="7" s="1"/>
  <c r="L14" i="4"/>
  <c r="K66" i="3"/>
  <c r="J66" i="3"/>
  <c r="I66" i="3"/>
  <c r="H66" i="3"/>
  <c r="G66" i="3"/>
  <c r="F66" i="3"/>
  <c r="E66" i="3"/>
  <c r="D66" i="3"/>
  <c r="C66" i="3"/>
  <c r="L64" i="3"/>
  <c r="F65" i="7" s="1"/>
  <c r="L63" i="3"/>
  <c r="F64" i="7" s="1"/>
  <c r="L62" i="3"/>
  <c r="F63" i="7" s="1"/>
  <c r="L61" i="3"/>
  <c r="F62" i="7" s="1"/>
  <c r="L60" i="3"/>
  <c r="F61" i="7" s="1"/>
  <c r="L59" i="3"/>
  <c r="F60" i="7" s="1"/>
  <c r="L58" i="3"/>
  <c r="F59" i="7" s="1"/>
  <c r="L57" i="3"/>
  <c r="F58" i="7" s="1"/>
  <c r="L56" i="3"/>
  <c r="F57" i="7" s="1"/>
  <c r="L55" i="3"/>
  <c r="F56" i="7" s="1"/>
  <c r="L54" i="3"/>
  <c r="F55" i="7" s="1"/>
  <c r="L53" i="3"/>
  <c r="F54" i="7" s="1"/>
  <c r="L52" i="3"/>
  <c r="F53" i="7" s="1"/>
  <c r="L51" i="3"/>
  <c r="F52" i="7" s="1"/>
  <c r="L50" i="3"/>
  <c r="F51" i="7" s="1"/>
  <c r="L49" i="3"/>
  <c r="F50" i="7" s="1"/>
  <c r="L48" i="3"/>
  <c r="F49" i="7" s="1"/>
  <c r="L47" i="3"/>
  <c r="F48" i="7" s="1"/>
  <c r="L46" i="3"/>
  <c r="F47" i="7" s="1"/>
  <c r="L45" i="3"/>
  <c r="F46" i="7" s="1"/>
  <c r="L44" i="3"/>
  <c r="F45" i="7" s="1"/>
  <c r="L43" i="3"/>
  <c r="F44" i="7" s="1"/>
  <c r="L42" i="3"/>
  <c r="F43" i="7" s="1"/>
  <c r="L41" i="3"/>
  <c r="F42" i="7" s="1"/>
  <c r="L40" i="3"/>
  <c r="F41" i="7" s="1"/>
  <c r="L39" i="3"/>
  <c r="F40" i="7" s="1"/>
  <c r="L38" i="3"/>
  <c r="F39" i="7" s="1"/>
  <c r="L37" i="3"/>
  <c r="F38" i="7" s="1"/>
  <c r="L36" i="3"/>
  <c r="F37" i="7" s="1"/>
  <c r="L35" i="3"/>
  <c r="F36" i="7" s="1"/>
  <c r="L34" i="3"/>
  <c r="F35" i="7" s="1"/>
  <c r="L33" i="3"/>
  <c r="F34" i="7" s="1"/>
  <c r="L32" i="3"/>
  <c r="F33" i="7" s="1"/>
  <c r="L31" i="3"/>
  <c r="F32" i="7" s="1"/>
  <c r="L30" i="3"/>
  <c r="F31" i="7" s="1"/>
  <c r="L29" i="3"/>
  <c r="F30" i="7" s="1"/>
  <c r="L28" i="3"/>
  <c r="F29" i="7" s="1"/>
  <c r="L27" i="3"/>
  <c r="F28" i="7" s="1"/>
  <c r="L26" i="3"/>
  <c r="F27" i="7" s="1"/>
  <c r="L25" i="3"/>
  <c r="F26" i="7" s="1"/>
  <c r="L24" i="3"/>
  <c r="F25" i="7" s="1"/>
  <c r="L23" i="3"/>
  <c r="F24" i="7" s="1"/>
  <c r="L22" i="3"/>
  <c r="F23" i="7" s="1"/>
  <c r="L21" i="3"/>
  <c r="F22" i="7" s="1"/>
  <c r="L20" i="3"/>
  <c r="F21" i="7" s="1"/>
  <c r="L19" i="3"/>
  <c r="F20" i="7" s="1"/>
  <c r="L18" i="3"/>
  <c r="F19" i="7" s="1"/>
  <c r="L17" i="3"/>
  <c r="F18" i="7" s="1"/>
  <c r="L16" i="3"/>
  <c r="F17" i="7" s="1"/>
  <c r="L15" i="3"/>
  <c r="F16" i="7" s="1"/>
  <c r="L14" i="3"/>
  <c r="F15" i="7" s="1"/>
  <c r="K66" i="2"/>
  <c r="J66" i="2"/>
  <c r="I66" i="2"/>
  <c r="H66" i="2"/>
  <c r="G66" i="2"/>
  <c r="F66" i="2"/>
  <c r="E66" i="2"/>
  <c r="D66" i="2"/>
  <c r="C66" i="2"/>
  <c r="L64" i="2"/>
  <c r="E65" i="7" s="1"/>
  <c r="L63" i="2"/>
  <c r="E64" i="7" s="1"/>
  <c r="J64" i="7" s="1"/>
  <c r="L62" i="2"/>
  <c r="E63" i="7" s="1"/>
  <c r="J63" i="7" s="1"/>
  <c r="L61" i="2"/>
  <c r="E62" i="7" s="1"/>
  <c r="J62" i="7" s="1"/>
  <c r="L60" i="2"/>
  <c r="E61" i="7" s="1"/>
  <c r="L59" i="2"/>
  <c r="E60" i="7" s="1"/>
  <c r="J60" i="7" s="1"/>
  <c r="L58" i="2"/>
  <c r="E59" i="7" s="1"/>
  <c r="J59" i="7" s="1"/>
  <c r="L57" i="2"/>
  <c r="E58" i="7" s="1"/>
  <c r="J58" i="7" s="1"/>
  <c r="L56" i="2"/>
  <c r="E57" i="7" s="1"/>
  <c r="L55" i="2"/>
  <c r="E56" i="7" s="1"/>
  <c r="J56" i="7" s="1"/>
  <c r="L54" i="2"/>
  <c r="E55" i="7" s="1"/>
  <c r="J55" i="7" s="1"/>
  <c r="L53" i="2"/>
  <c r="E54" i="7" s="1"/>
  <c r="J54" i="7" s="1"/>
  <c r="L52" i="2"/>
  <c r="E53" i="7" s="1"/>
  <c r="L51" i="2"/>
  <c r="E52" i="7" s="1"/>
  <c r="J52" i="7" s="1"/>
  <c r="L50" i="2"/>
  <c r="E51" i="7" s="1"/>
  <c r="J51" i="7" s="1"/>
  <c r="L49" i="2"/>
  <c r="E50" i="7" s="1"/>
  <c r="J50" i="7" s="1"/>
  <c r="L48" i="2"/>
  <c r="E49" i="7" s="1"/>
  <c r="L47" i="2"/>
  <c r="E48" i="7" s="1"/>
  <c r="J48" i="7" s="1"/>
  <c r="L46" i="2"/>
  <c r="E47" i="7" s="1"/>
  <c r="J47" i="7" s="1"/>
  <c r="L45" i="2"/>
  <c r="E46" i="7" s="1"/>
  <c r="J46" i="7" s="1"/>
  <c r="L44" i="2"/>
  <c r="E45" i="7" s="1"/>
  <c r="L43" i="2"/>
  <c r="E44" i="7" s="1"/>
  <c r="J44" i="7" s="1"/>
  <c r="L42" i="2"/>
  <c r="E43" i="7" s="1"/>
  <c r="J43" i="7" s="1"/>
  <c r="L41" i="2"/>
  <c r="E42" i="7" s="1"/>
  <c r="J42" i="7" s="1"/>
  <c r="L40" i="2"/>
  <c r="E41" i="7" s="1"/>
  <c r="L39" i="2"/>
  <c r="E40" i="7" s="1"/>
  <c r="J40" i="7" s="1"/>
  <c r="L38" i="2"/>
  <c r="E39" i="7" s="1"/>
  <c r="J39" i="7" s="1"/>
  <c r="L37" i="2"/>
  <c r="E38" i="7" s="1"/>
  <c r="J38" i="7" s="1"/>
  <c r="L36" i="2"/>
  <c r="E37" i="7" s="1"/>
  <c r="L35" i="2"/>
  <c r="E36" i="7" s="1"/>
  <c r="J36" i="7" s="1"/>
  <c r="L34" i="2"/>
  <c r="E35" i="7" s="1"/>
  <c r="J35" i="7" s="1"/>
  <c r="L33" i="2"/>
  <c r="E34" i="7" s="1"/>
  <c r="J34" i="7" s="1"/>
  <c r="L32" i="2"/>
  <c r="E33" i="7" s="1"/>
  <c r="L31" i="2"/>
  <c r="E32" i="7" s="1"/>
  <c r="J32" i="7" s="1"/>
  <c r="L30" i="2"/>
  <c r="E31" i="7" s="1"/>
  <c r="J31" i="7" s="1"/>
  <c r="L29" i="2"/>
  <c r="E30" i="7" s="1"/>
  <c r="J30" i="7" s="1"/>
  <c r="L28" i="2"/>
  <c r="E29" i="7" s="1"/>
  <c r="L27" i="2"/>
  <c r="E28" i="7" s="1"/>
  <c r="J28" i="7" s="1"/>
  <c r="L26" i="2"/>
  <c r="E27" i="7" s="1"/>
  <c r="J27" i="7" s="1"/>
  <c r="L25" i="2"/>
  <c r="E26" i="7" s="1"/>
  <c r="J26" i="7" s="1"/>
  <c r="L24" i="2"/>
  <c r="E25" i="7" s="1"/>
  <c r="L23" i="2"/>
  <c r="E24" i="7" s="1"/>
  <c r="J24" i="7" s="1"/>
  <c r="L22" i="2"/>
  <c r="E23" i="7" s="1"/>
  <c r="J23" i="7" s="1"/>
  <c r="L21" i="2"/>
  <c r="E22" i="7" s="1"/>
  <c r="J22" i="7" s="1"/>
  <c r="L20" i="2"/>
  <c r="E21" i="7" s="1"/>
  <c r="L19" i="2"/>
  <c r="E20" i="7" s="1"/>
  <c r="J20" i="7" s="1"/>
  <c r="L18" i="2"/>
  <c r="E19" i="7" s="1"/>
  <c r="J19" i="7" s="1"/>
  <c r="L17" i="2"/>
  <c r="E18" i="7" s="1"/>
  <c r="J18" i="7" s="1"/>
  <c r="L16" i="2"/>
  <c r="E17" i="7" s="1"/>
  <c r="J17" i="7" s="1"/>
  <c r="L15" i="2"/>
  <c r="E16" i="7" s="1"/>
  <c r="J16" i="7" s="1"/>
  <c r="L14" i="2"/>
  <c r="L66" i="4" l="1"/>
  <c r="G15" i="7"/>
  <c r="L66" i="5"/>
  <c r="H15" i="7"/>
  <c r="H67" i="7" s="1"/>
  <c r="F67" i="7"/>
  <c r="J21" i="7"/>
  <c r="J25" i="7"/>
  <c r="J29" i="7"/>
  <c r="J33" i="7"/>
  <c r="J37" i="7"/>
  <c r="J41" i="7"/>
  <c r="J45" i="7"/>
  <c r="J49" i="7"/>
  <c r="J53" i="7"/>
  <c r="J57" i="7"/>
  <c r="J61" i="7"/>
  <c r="J65" i="7"/>
  <c r="L66" i="2"/>
  <c r="E15" i="7"/>
  <c r="L66" i="6"/>
  <c r="I15" i="7"/>
  <c r="I67" i="7" s="1"/>
  <c r="G67" i="7"/>
  <c r="L66" i="3"/>
  <c r="J15" i="7" l="1"/>
  <c r="J67" i="7" s="1"/>
  <c r="E67" i="7"/>
</calcChain>
</file>

<file path=xl/sharedStrings.xml><?xml version="1.0" encoding="utf-8"?>
<sst xmlns="http://schemas.openxmlformats.org/spreadsheetml/2006/main" count="629" uniqueCount="106">
  <si>
    <t>(before post-apportionment setasides; before penalties; before sequestration)</t>
  </si>
  <si>
    <t>National</t>
  </si>
  <si>
    <t>Surface</t>
  </si>
  <si>
    <t>Highway</t>
  </si>
  <si>
    <t>Railway-</t>
  </si>
  <si>
    <t>Transportation</t>
  </si>
  <si>
    <t>Safety</t>
  </si>
  <si>
    <t>Reduction</t>
  </si>
  <si>
    <t>Formula</t>
  </si>
  <si>
    <t>Performance</t>
  </si>
  <si>
    <t>Block Grant</t>
  </si>
  <si>
    <t>Improvement</t>
  </si>
  <si>
    <t>Crossings</t>
  </si>
  <si>
    <t>CMAQ</t>
  </si>
  <si>
    <t>Metropolitan</t>
  </si>
  <si>
    <t>Highway Freight</t>
  </si>
  <si>
    <t>Apportioned</t>
  </si>
  <si>
    <t>State</t>
  </si>
  <si>
    <t>Program</t>
  </si>
  <si>
    <r>
      <t>Program</t>
    </r>
    <r>
      <rPr>
        <b/>
        <u/>
        <vertAlign val="superscript"/>
        <sz val="10"/>
        <rFont val="Arial"/>
        <family val="2"/>
      </rPr>
      <t xml:space="preserve"> 1</t>
    </r>
  </si>
  <si>
    <t>Planning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</si>
  <si>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</si>
  <si>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</si>
  <si>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</si>
  <si>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</si>
  <si>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</si>
  <si>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</si>
  <si>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</si>
  <si>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</si>
  <si>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</si>
  <si>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</si>
  <si>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</si>
  <si>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</si>
  <si>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</si>
  <si>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</si>
  <si>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</si>
  <si>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</si>
  <si>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</si>
  <si>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</si>
  <si>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</si>
  <si>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</si>
  <si>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</si>
  <si>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</si>
  <si>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</si>
  <si>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</si>
  <si>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</si>
  <si>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</si>
  <si>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</si>
  <si>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</si>
  <si>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</si>
  <si>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</si>
  <si>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</si>
  <si>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</si>
  <si>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</si>
  <si>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</si>
  <si>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</si>
  <si>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</si>
  <si>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</si>
  <si>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</si>
  <si>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</si>
  <si>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</si>
  <si>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</si>
  <si>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</si>
  <si>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</si>
  <si>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</si>
  <si>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</si>
  <si>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</si>
  <si>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</si>
  <si>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</si>
  <si>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</si>
  <si>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</si>
  <si>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</si>
  <si>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</si>
  <si>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Apportioned Total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</si>
  <si>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programs.</t>
    </r>
  </si>
  <si>
    <t>HCFB-11</t>
  </si>
  <si>
    <t>TA</t>
  </si>
  <si>
    <r>
      <t xml:space="preserve">Apportioned Total </t>
    </r>
    <r>
      <rPr>
        <b/>
        <vertAlign val="superscript"/>
        <sz val="10"/>
        <rFont val="Arial"/>
        <family val="2"/>
      </rPr>
      <t>1</t>
    </r>
  </si>
  <si>
    <t>FY 2022</t>
  </si>
  <si>
    <t>FY 2023</t>
  </si>
  <si>
    <t>FY 2024</t>
  </si>
  <si>
    <t>FY 2025</t>
  </si>
  <si>
    <t>FY 2026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</si>
  <si>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 for each fiscal year.</t>
    </r>
  </si>
  <si>
    <t>FY 2022- FY 2026</t>
  </si>
  <si>
    <t xml:space="preserve">Disclaimer:  This technical assistance is provided in response to a Congressional request and is not intended to reflect the </t>
  </si>
  <si>
    <t>viewpoint or policies of any element of the Department of Transportation or the Administration. </t>
  </si>
  <si>
    <t>Transportation or the Administration. </t>
  </si>
  <si>
    <t xml:space="preserve">Disclaimer:  This technical assistance is provided in response to a Congressional request and is not intended to reflect the viewpoint or policies of any element of the Department of </t>
  </si>
  <si>
    <t xml:space="preserve">Carbon </t>
  </si>
  <si>
    <t xml:space="preserve">PROTECT </t>
  </si>
  <si>
    <t>Est.</t>
  </si>
  <si>
    <t>FY 2021</t>
  </si>
  <si>
    <t>Actual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</si>
  <si>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 for each of FY 2022-FY 2026.</t>
    </r>
  </si>
  <si>
    <t xml:space="preserve">FY 2021 ACTUAL STATE-BY-STATE APPORTIONMENTS UNDER THE CONTINUING APPROPRIATIONS ACT, 2021 AND </t>
  </si>
  <si>
    <t>FY 2022 ESTIMATED PROGRAM-BY-PROGRAM APPORTIONMENTS UNDER THE AMENDMENT IN THE NATURE OF A SUBSTITUTE</t>
  </si>
  <si>
    <t>FY 2023 ESTIMATED PROGRAM-BY-PROGRAM APPORTIONMENTS UNDER THE AMENDMENT IN THE NATURE OF A SUBSTITUTE</t>
  </si>
  <si>
    <t>FY 2024 ESTIMATED PROGRAM-BY-PROGRAM APPORTIONMENTS UNDER THE AMENDMENT IN THE NATURE OF A SUBSTITUTE</t>
  </si>
  <si>
    <t>FY 2025 ESTIMATED PROGRAM-BY-PROGRAM APPORTIONMENTS UNDER THE AMENDMENT IN THE NATURE OF A SUBSTITUTE</t>
  </si>
  <si>
    <t>FY 2026 ESTIMATED PROGRAM-BY-PROGRAM APPORTIONMENTS UNDER THE AMENDMENT IN THE NATURE OF A SUBSTITUTE</t>
  </si>
  <si>
    <t>FY 2022 - FY 2026 ESTIMATED PROGRAM-BY-PROGRAM APPORTIONMENTS UNDER THE AMENDMENT IN THE NATURE OF A SUBSTITUTE</t>
  </si>
  <si>
    <t>OTHER EXTENSIONS ACT AND FY 2022 - FY 2026 ESTIMATED STATE-BY-STATE APPORTIONMENTS UNDER THE AMENDMENT IN THE NATURE</t>
  </si>
  <si>
    <t xml:space="preserve"> OF A SUBSTITUTE TO H.R. 3684 AS PASSED BY THE SENATE (INFRASTRUCTURE INVESTMENT AND JOBS ACT)</t>
  </si>
  <si>
    <t>TO H.R. 3684 AS PASSED BY THE SENATE (INFRASTRUCTURE INVESTMENT AND JOBS ACT)</t>
  </si>
  <si>
    <t xml:space="preserve"> TO H.R. 3684 AS PASSED BY THE SENATE (INFRASTRUCTURE INVESTMENT AND JOBS 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</si>
</sst>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1" fontId="5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3" fontId="2" fillId="0" borderId="0" xfId="0" applyNumberFormat="1" applyFont="1"/>
    <xf numFmtId="20" fontId="4" fillId="0" borderId="0" xfId="0" applyNumberFormat="1" applyFont="1" applyAlignment="1">
      <alignment horizontal="centerContinuous"/>
    </xf>
    <xf numFmtId="1" fontId="4" fillId="0" borderId="0" xfId="2" applyNumberFormat="1" applyFont="1" applyFill="1" applyAlignment="1">
      <alignment horizontal="centerContinuous"/>
    </xf>
    <xf numFmtId="1" fontId="4" fillId="0" borderId="0" xfId="2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2" xfId="0" applyFont="1" applyBorder="1" applyAlignment="1">
      <alignment horizontal="left"/>
    </xf>
    <xf numFmtId="164" fontId="2" fillId="0" borderId="3" xfId="1" applyNumberFormat="1" applyFont="1" applyBorder="1"/>
    <xf numFmtId="41" fontId="2" fillId="0" borderId="3" xfId="1" applyNumberFormat="1" applyFont="1" applyBorder="1"/>
    <xf numFmtId="164" fontId="2" fillId="0" borderId="4" xfId="1" applyNumberFormat="1" applyFont="1" applyBorder="1"/>
    <xf numFmtId="0" fontId="4" fillId="0" borderId="5" xfId="0" applyFont="1" applyFill="1" applyBorder="1" applyAlignment="1">
      <alignment horizontal="left"/>
    </xf>
    <xf numFmtId="164" fontId="2" fillId="0" borderId="0" xfId="1" applyNumberFormat="1" applyFont="1" applyFill="1" applyBorder="1"/>
    <xf numFmtId="164" fontId="2" fillId="0" borderId="6" xfId="1" applyNumberFormat="1" applyFont="1" applyFill="1" applyBorder="1"/>
    <xf numFmtId="0" fontId="4" fillId="0" borderId="7" xfId="0" applyFont="1" applyFill="1" applyBorder="1" applyAlignment="1">
      <alignment horizontal="left"/>
    </xf>
    <xf numFmtId="164" fontId="2" fillId="0" borderId="1" xfId="1" applyNumberFormat="1" applyFont="1" applyFill="1" applyBorder="1"/>
    <xf numFmtId="164" fontId="2" fillId="0" borderId="8" xfId="1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164" fontId="2" fillId="0" borderId="10" xfId="1" applyNumberFormat="1" applyFont="1" applyBorder="1"/>
    <xf numFmtId="164" fontId="2" fillId="0" borderId="11" xfId="1" applyNumberFormat="1" applyFont="1" applyBorder="1"/>
    <xf numFmtId="3" fontId="4" fillId="0" borderId="7" xfId="0" applyNumberFormat="1" applyFont="1" applyBorder="1" applyAlignment="1">
      <alignment horizontal="left"/>
    </xf>
    <xf numFmtId="164" fontId="2" fillId="0" borderId="1" xfId="1" applyNumberFormat="1" applyFont="1" applyBorder="1"/>
    <xf numFmtId="164" fontId="2" fillId="0" borderId="12" xfId="1" applyNumberFormat="1" applyFont="1" applyBorder="1"/>
    <xf numFmtId="3" fontId="4" fillId="0" borderId="0" xfId="0" applyNumberFormat="1" applyFont="1" applyBorder="1" applyAlignment="1">
      <alignment horizontal="left"/>
    </xf>
    <xf numFmtId="164" fontId="2" fillId="0" borderId="0" xfId="1" applyNumberFormat="1" applyFont="1" applyBorder="1"/>
    <xf numFmtId="3" fontId="2" fillId="0" borderId="0" xfId="0" applyNumberFormat="1" applyFont="1" applyBorder="1" applyAlignment="1">
      <alignment horizontal="left"/>
    </xf>
    <xf numFmtId="0" fontId="4" fillId="0" borderId="0" xfId="0" applyFont="1"/>
    <xf numFmtId="165" fontId="4" fillId="0" borderId="0" xfId="0" applyNumberFormat="1" applyFont="1"/>
    <xf numFmtId="3" fontId="0" fillId="0" borderId="0" xfId="0" applyNumberFormat="1" applyFont="1" applyBorder="1" applyAlignment="1">
      <alignment horizontal="left"/>
    </xf>
    <xf numFmtId="0" fontId="11" fillId="0" borderId="0" xfId="5" applyFont="1"/>
    <xf numFmtId="164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4" fillId="0" borderId="10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20" fontId="4" fillId="0" borderId="0" xfId="0" applyNumberFormat="1" applyFont="1" applyAlignment="1">
      <alignment horizontal="center"/>
    </xf>
    <xf numFmtId="1" fontId="4" fillId="0" borderId="0" xfId="2" applyNumberFormat="1" applyFont="1" applyFill="1" applyAlignment="1">
      <alignment horizontal="center"/>
    </xf>
    <xf numFmtId="1" fontId="4" fillId="0" borderId="0" xfId="2" applyNumberFormat="1" applyFont="1" applyAlignment="1">
      <alignment horizontal="center"/>
    </xf>
    <xf numFmtId="164" fontId="2" fillId="0" borderId="3" xfId="1" applyNumberFormat="1" applyFont="1" applyFill="1" applyBorder="1"/>
    <xf numFmtId="41" fontId="2" fillId="0" borderId="3" xfId="1" applyNumberFormat="1" applyFont="1" applyFill="1" applyBorder="1"/>
  </cellXfs>
  <cellStyles count="6">
    <cellStyle name="Comma" xfId="1" builtinId="3"/>
    <cellStyle name="Normal" xfId="0" builtinId="0"/>
    <cellStyle name="Normal 2 2 2 2 2 5 3" xfId="5" xr:uid="{00000000-0005-0000-0000-000002000000}"/>
    <cellStyle name="Normal 2 3" xfId="3" xr:uid="{00000000-0005-0000-0000-000003000000}"/>
    <cellStyle name="Normal 4" xfId="2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hwfile01.ad.dot.gov\SHARED2\Documents%20and%20Settings\Owner\My%20Documents\a%20work1\extensionSTEA03\STEA04%20pt3\STEA04%20PT3%20.59%25%20RESCISSION\STEA04%20pt3%20.59%25%20resciss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hwfile01.ad.dot.gov\SHARED2\Documents%20and%20Settings\Valentina\Local%20Settings\Temporary%20Internet%20Files\Content.IE5\0JDBUMR9\Old%20Apportionment%20Files\Apportionment%20Files%201998%20-%202003\Try2001M95r%20-%20Missouri%20Correction%20on%2002-12-01%20-%20revised%20htf%20d.xls?DDE8936F" TargetMode="External"/><Relationship Id="rId1" Type="http://schemas.openxmlformats.org/officeDocument/2006/relationships/externalLinkPath" Target="file:///\\DDE8936F\Try2001M95r%20-%20Missouri%20Correction%20on%2002-12-01%20-%20revised%20htf%20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3EX97"/>
      <sheetName val="Summary 1"/>
      <sheetName val="Table 2"/>
      <sheetName val="Table 1"/>
      <sheetName val="Metropolitan Planning"/>
      <sheetName val="Metropolitan Planning (2)"/>
      <sheetName val="Base"/>
      <sheetName val="IM-NHS APS"/>
      <sheetName val="STP APS"/>
      <sheetName val="Prog. Dist. Percentages (2)"/>
      <sheetName val="MIN. GUARANTEE"/>
      <sheetName val="Min Guar incl .59% rescission"/>
      <sheetName val="Minimum Guar .59% output"/>
      <sheetName val="Penalty Rates"/>
      <sheetName val="Penalty Shift - 154"/>
      <sheetName val="Penalty Shift - 163"/>
      <sheetName val="Penalty Shift - 164"/>
      <sheetName val="Sheet164"/>
      <sheetName val="Penalty Summary"/>
      <sheetName val="154"/>
      <sheetName val="163"/>
      <sheetName val="164"/>
      <sheetName val="TABLE 4"/>
      <sheetName val="IM-NHS BPS"/>
      <sheetName val="STP BPS"/>
      <sheetName val="STP Sub-Allocations BPS"/>
      <sheetName val="STP Sub-Allocations APS"/>
      <sheetName val="STP Urbanized Areas BPS"/>
      <sheetName val="STP Urbanized Areas APS"/>
      <sheetName val="Sub-All Summary"/>
      <sheetName val="Bridge"/>
      <sheetName val="CMAQ"/>
      <sheetName val="CMAQ (3)"/>
      <sheetName val="Rec. Trails"/>
      <sheetName val="SPR from Core (BPS)"/>
      <sheetName val="SPR from Core (APS)"/>
      <sheetName val="Uniform Transferability"/>
      <sheetName val="Balance Check"/>
      <sheetName val="H010 before"/>
      <sheetName val="H010 STEA04"/>
      <sheetName val="H010 net"/>
      <sheetName val="H050 before"/>
      <sheetName val="H050 STEA04"/>
      <sheetName val="H050 net chg"/>
      <sheetName val="H100 before"/>
      <sheetName val="H100 STEA04"/>
      <sheetName val="H100 net"/>
      <sheetName val="H110 before"/>
      <sheetName val="H110 STEA04"/>
      <sheetName val="H110 net"/>
      <sheetName val="H120 before"/>
      <sheetName val="H120 STEA04"/>
      <sheetName val="H120 net"/>
      <sheetName val="H130 before"/>
      <sheetName val="H130 STEA04"/>
      <sheetName val="H130 net"/>
      <sheetName val="H140 before"/>
      <sheetName val="H140 STEA04"/>
      <sheetName val="H140 net"/>
      <sheetName val="H150 before"/>
      <sheetName val="H150 STEA04"/>
      <sheetName val="H150 net"/>
      <sheetName val="H200 before"/>
      <sheetName val="H200 STEA04"/>
      <sheetName val="H200 net"/>
      <sheetName val="H210 before"/>
      <sheetName val="H210 STEA04"/>
      <sheetName val="H210 net"/>
      <sheetName val="H220 before"/>
      <sheetName val="H220 STEA04"/>
      <sheetName val="H220 net"/>
      <sheetName val="H230 before"/>
      <sheetName val="H230 STEA04"/>
      <sheetName val="H230 net"/>
      <sheetName val="H240 before"/>
      <sheetName val="H240 STEA04"/>
      <sheetName val="H240 net"/>
      <sheetName val="H250 before"/>
      <sheetName val="H250 STEA04"/>
      <sheetName val="H250 net"/>
      <sheetName val="H260 before"/>
      <sheetName val="H260 STEA04"/>
      <sheetName val="H260 net"/>
      <sheetName val="H270 before"/>
      <sheetName val="H270 STEA04"/>
      <sheetName val="H270 net"/>
      <sheetName val="H280 before"/>
      <sheetName val="H280 STEA04"/>
      <sheetName val="H280 net"/>
      <sheetName val="H290 before"/>
      <sheetName val="H290 STEA04"/>
      <sheetName val="H290 net"/>
      <sheetName val="H300 before"/>
      <sheetName val="H300 STEA04"/>
      <sheetName val="H300 net"/>
      <sheetName val="H400 before"/>
      <sheetName val="H400 STEA04"/>
      <sheetName val="H400 net"/>
      <sheetName val="HT30 before"/>
      <sheetName val="HT30 STEA04"/>
      <sheetName val="HT30 net"/>
      <sheetName val="H450 before"/>
      <sheetName val="H450 STEA04"/>
      <sheetName val="H450 net"/>
      <sheetName val="H550 before"/>
      <sheetName val="H550 STEA04"/>
      <sheetName val="H550 net"/>
      <sheetName val="H560 before"/>
      <sheetName val="H560 STEA04"/>
      <sheetName val="H560 net"/>
      <sheetName val="H760 before"/>
      <sheetName val="H760 STEA04"/>
      <sheetName val="H760 net"/>
      <sheetName val="H770 before"/>
      <sheetName val="H770 STEA04"/>
      <sheetName val="H770 net"/>
      <sheetName val="H780 before"/>
      <sheetName val="H780 STEA04"/>
      <sheetName val="H780 net"/>
      <sheetName val="H940 before"/>
      <sheetName val="H940 STEA04"/>
      <sheetName val="H940 net"/>
      <sheetName val="H980 before"/>
      <sheetName val="H980 STEA04"/>
      <sheetName val="H980 net"/>
      <sheetName val="HR10 before"/>
      <sheetName val="HR10 STEA04"/>
      <sheetName val="HR10 net"/>
      <sheetName val="HR20 before"/>
      <sheetName val="HR20 STEA04"/>
      <sheetName val="HR20 net"/>
      <sheetName val="GRC before"/>
      <sheetName val="GRC STEA04"/>
      <sheetName val="GRC net"/>
      <sheetName val="IM 154 before"/>
      <sheetName val="IM 154 STEA04"/>
      <sheetName val="IM 154 net"/>
      <sheetName val="IM PS 154 before"/>
      <sheetName val="IM PS 154 STEA04"/>
      <sheetName val="IM PS 154 net"/>
      <sheetName val="NHS PS 154 before"/>
      <sheetName val="NHS PS 154 STEA04"/>
      <sheetName val="NHS PS 154 net"/>
      <sheetName val="IM 163 before"/>
      <sheetName val="IM 163 STEA04"/>
      <sheetName val="IM 163 net"/>
      <sheetName val="NHS 163 before"/>
      <sheetName val="NHS 163 STEA04"/>
      <sheetName val="NHS 163 net"/>
      <sheetName val=" IM 164 before"/>
      <sheetName val="IM 164 STEA04"/>
      <sheetName val="IM 164 net"/>
      <sheetName val="IM PS 164 before"/>
      <sheetName val="IM PS 164 STEA04"/>
      <sheetName val="IM PS 164 net"/>
      <sheetName val="NHS 164 before"/>
      <sheetName val="NHS 164 STEA04"/>
      <sheetName val="NHS 164 net"/>
      <sheetName val="NHS 154 before"/>
      <sheetName val="NHS 154 STEA04"/>
      <sheetName val="NHS 154 net"/>
      <sheetName val="NHS PS 164 before"/>
      <sheetName val="NHS PS 164 STEA04"/>
      <sheetName val="NHS PS 164 net"/>
      <sheetName val="STP 154 before"/>
      <sheetName val="STP 154 STEA04"/>
      <sheetName val="STP 154 net"/>
      <sheetName val="STP PS 154 before"/>
      <sheetName val="STP PS 154 STEA04"/>
      <sheetName val="STP PS 154 net"/>
      <sheetName val="STP 163 before"/>
      <sheetName val="STP 163 STEA04"/>
      <sheetName val="STP 163 net"/>
      <sheetName val="STP 164 before"/>
      <sheetName val="STP 164 STEA04"/>
      <sheetName val="STP 164 net"/>
      <sheetName val="STP PS 164 before"/>
      <sheetName val="STP PS 164 STEA04"/>
      <sheetName val="STP PS 164 net"/>
      <sheetName val="$1 Summary"/>
      <sheetName val="TABLE 1,"/>
      <sheetName val="TABLE 2, PAGE 1"/>
      <sheetName val="TABLE 2, PAGE 2"/>
      <sheetName val="TABLE 3"/>
      <sheetName val="TABLE 4,"/>
      <sheetName val="TABLE 5"/>
      <sheetName val="TABLE 6"/>
      <sheetName val="TABLE 7"/>
      <sheetName val="TABLE 8"/>
      <sheetName val="TABLE 9"/>
      <sheetName val="TABLE 10, PAGE 1"/>
      <sheetName val="TABLE 10, PAGE 2"/>
      <sheetName val="TABLE 11, PAGE 1"/>
      <sheetName val="TABLE 11, PAGE 2"/>
      <sheetName val="TABLE 11, PAGE 3"/>
      <sheetName val="TABLE 11, PAGE 4"/>
      <sheetName val="TABLE 12"/>
      <sheetName val="TABLE 13"/>
      <sheetName val="TABLE 14, PAGE 1"/>
      <sheetName val="TABLE 14, PAGE 2"/>
      <sheetName val="TABLE 15"/>
      <sheetName val="H010 before (2)"/>
      <sheetName val="H010 STEA04 (2)"/>
      <sheetName val="H010 net (2)"/>
      <sheetName val="H050 before (2)"/>
      <sheetName val="H050 STEA04 (2)"/>
      <sheetName val="H050 net chg (2)"/>
      <sheetName val="H100 before (2)"/>
      <sheetName val="H100 STEA04 (2)"/>
      <sheetName val="H100 net (2)"/>
      <sheetName val="H110 before (2)"/>
      <sheetName val="H110 STEA04 (2)"/>
      <sheetName val="H110 net (2)"/>
      <sheetName val="H120 before (2)"/>
      <sheetName val="H120 STEA04 (2)"/>
      <sheetName val="H120 net (2)"/>
      <sheetName val="H130 before (2)"/>
      <sheetName val="H130 STEA04 (2)"/>
      <sheetName val="H130 net (2)"/>
      <sheetName val="H140 before (2)"/>
      <sheetName val="H140 STEA04 (2)"/>
      <sheetName val="H140 net (2)"/>
      <sheetName val="H150 before (2)"/>
      <sheetName val="H150 STEA04 (2)"/>
      <sheetName val="H150 net (2)"/>
      <sheetName val="H200 before (2)"/>
      <sheetName val="H200 STEA04 (2)"/>
      <sheetName val="H200 net (2)"/>
      <sheetName val="H210 before (2)"/>
      <sheetName val="H210 STEA04 (2)"/>
      <sheetName val="H210 net (2)"/>
      <sheetName val="H220 before (2)"/>
      <sheetName val="H220 STEA04 (2)"/>
      <sheetName val="H220 net (2)"/>
      <sheetName val="H230 before (2)"/>
      <sheetName val="H230 STEA04 (2)"/>
      <sheetName val="H230 net (2)"/>
      <sheetName val="H240 before (2)"/>
      <sheetName val="H240 STEA04 (2)"/>
      <sheetName val="H240 net (2)"/>
      <sheetName val="H250 before (2)"/>
      <sheetName val="H250 STEA04 (2)"/>
      <sheetName val="H250 net (2)"/>
      <sheetName val="H260 before (2)"/>
      <sheetName val="H260 STEA04 (2)"/>
      <sheetName val="H260 net (2)"/>
      <sheetName val="H270 before (2)"/>
      <sheetName val="H270 STEA04 (2)"/>
      <sheetName val="H270 net (2)"/>
      <sheetName val="H280 before (2)"/>
      <sheetName val="H280 STEA04 (2)"/>
      <sheetName val="H280 net (2)"/>
      <sheetName val="H290 before (2)"/>
      <sheetName val="H290 STEA04 (2)"/>
      <sheetName val="H290 net (2)"/>
      <sheetName val="H300 before (2)"/>
      <sheetName val="H300 STEA04 (2)"/>
      <sheetName val="H300 net (2)"/>
      <sheetName val="H400 before (2)"/>
      <sheetName val="H400 STEA04 (2)"/>
      <sheetName val="H400 net (2)"/>
      <sheetName val="HT30 before (2)"/>
      <sheetName val="HT30 STEA04 (2)"/>
      <sheetName val="HT30 net (2)"/>
      <sheetName val="H450 before (2)"/>
      <sheetName val="H450 STEA04 (2)"/>
      <sheetName val="H450 net (2)"/>
      <sheetName val="H550 before (2)"/>
      <sheetName val="H550 STEA04 (2)"/>
      <sheetName val="H550 net (2)"/>
      <sheetName val="H560 before (2)"/>
      <sheetName val="H560 STEA04 (2)"/>
      <sheetName val="H560 net (2)"/>
      <sheetName val="H760 before (2)"/>
      <sheetName val="H760 STEA04 (2)"/>
      <sheetName val="H760 net (2)"/>
      <sheetName val="H770 before (2)"/>
      <sheetName val="H770 STEA04 (2)"/>
      <sheetName val="H770 net (2)"/>
      <sheetName val="H780 before (2)"/>
      <sheetName val="H780 STEA04 (2)"/>
      <sheetName val="H780 net (2)"/>
      <sheetName val="H940 before (2)"/>
      <sheetName val="H940 STEA04 (2)"/>
      <sheetName val="H940 net (2)"/>
      <sheetName val="H980 before (2)"/>
      <sheetName val="H980 STEA04 (2)"/>
      <sheetName val="H980 net (2)"/>
      <sheetName val="HR10 before (2)"/>
      <sheetName val="HR10 STEA04 (2)"/>
      <sheetName val="HR10 net (2)"/>
      <sheetName val="HR20 before (2)"/>
      <sheetName val="HR20 STEA04 (2)"/>
      <sheetName val="HR20 net (2)"/>
      <sheetName val="GRC before (2)"/>
      <sheetName val="GRC STEA04 (2)"/>
      <sheetName val="GRC net (2)"/>
      <sheetName val="IM 154 before (2)"/>
      <sheetName val="IM 154 STEA04 (2)"/>
      <sheetName val="IM 154 net (2)"/>
      <sheetName val="IM PS 154 before (2)"/>
      <sheetName val="IM PS 154 STEA04 (2)"/>
      <sheetName val="IM PS 154 net (2)"/>
      <sheetName val="NHS PS 154 before (2)"/>
      <sheetName val="NHS PS 154 STEA04 (2)"/>
      <sheetName val="NHS PS 154 net (2)"/>
      <sheetName val="IM 163 before (2)"/>
      <sheetName val="IM 163 STEA04 (2)"/>
      <sheetName val="IM 163 net (2)"/>
      <sheetName val="NHS 163 before (2)"/>
      <sheetName val="NHS 163 STEA04 (2)"/>
      <sheetName val="NHS 163 net (2)"/>
      <sheetName val=" IM 164 before (2)"/>
      <sheetName val="IM 164 STEA04 (2)"/>
      <sheetName val="IM 164 net (2)"/>
      <sheetName val="IM PS 164 before (2)"/>
      <sheetName val="IM PS 164 STEA04 (2)"/>
      <sheetName val="IM PS 164 net (2)"/>
      <sheetName val="NHS 164 before (2)"/>
      <sheetName val="NHS 164 STEA04 (2)"/>
      <sheetName val="NHS 164 net (2)"/>
      <sheetName val="NHS 154 before (2)"/>
      <sheetName val="NHS 154 STEA04 (2)"/>
      <sheetName val="NHS 154 net (2)"/>
      <sheetName val="NHS PS 164 before (2)"/>
      <sheetName val="NHS PS 164 STEA04 (2)"/>
      <sheetName val="NHS PS 164 net (2)"/>
      <sheetName val="STP 154 before (2)"/>
      <sheetName val="STP 154 STEA04 (2)"/>
      <sheetName val="STP 154 net (2)"/>
      <sheetName val="STP PS 154 before (2)"/>
      <sheetName val="STP PS 154 STEA04 (2)"/>
      <sheetName val="STP PS 154 net (2)"/>
      <sheetName val="STP 163 before (2)"/>
      <sheetName val="STP 163 STEA04 (2)"/>
      <sheetName val="STP 163 net (2)"/>
      <sheetName val="STP 164 before (2)"/>
      <sheetName val="STP 164 STEA04 (2)"/>
      <sheetName val="STP 164 net (2)"/>
      <sheetName val="STP PS 164 before (2)"/>
      <sheetName val="STP PS 164 STEA04 (2)"/>
      <sheetName val="STP PS 164 net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zoomScaleNormal="100" workbookViewId="0"/>
  </sheetViews>
  <sheetFormatPr defaultRowHeight="12.75" x14ac:dyDescent="0.2"/>
  <cols>
    <col min="2" max="3" width="20.28515625" customWidth="1"/>
    <col min="4" max="4" width="1.7109375" customWidth="1"/>
    <col min="5" max="10" width="20.28515625" customWidth="1"/>
    <col min="11" max="11" width="11.28515625" customWidth="1"/>
  </cols>
  <sheetData>
    <row r="1" spans="1:11" ht="18" x14ac:dyDescent="0.25">
      <c r="A1" s="41" t="s">
        <v>75</v>
      </c>
      <c r="B1" s="1"/>
      <c r="C1" s="2"/>
      <c r="D1" s="1"/>
      <c r="E1" s="2"/>
      <c r="F1" s="2"/>
      <c r="G1" s="2"/>
      <c r="H1" s="2"/>
      <c r="I1" s="2"/>
      <c r="J1" s="2"/>
      <c r="K1" s="42">
        <v>44426</v>
      </c>
    </row>
    <row r="2" spans="1:11" x14ac:dyDescent="0.2">
      <c r="A2" s="41" t="s">
        <v>76</v>
      </c>
      <c r="B2" s="3"/>
      <c r="C2" s="2"/>
      <c r="D2" s="3"/>
      <c r="E2" s="2"/>
      <c r="F2" s="2"/>
      <c r="G2" s="2"/>
      <c r="H2" s="2"/>
      <c r="I2" s="2"/>
      <c r="J2" s="2"/>
    </row>
    <row r="3" spans="1:11" x14ac:dyDescent="0.2">
      <c r="B3" s="3"/>
      <c r="C3" s="4"/>
      <c r="D3" s="3"/>
      <c r="E3" s="4"/>
      <c r="F3" s="4"/>
      <c r="G3" s="4"/>
      <c r="H3" s="4"/>
      <c r="I3" s="4"/>
      <c r="J3" s="4"/>
    </row>
    <row r="4" spans="1:11" x14ac:dyDescent="0.2">
      <c r="B4" s="3"/>
      <c r="C4" s="5"/>
      <c r="D4" s="3"/>
      <c r="E4" s="8"/>
      <c r="F4" s="3"/>
      <c r="G4" s="3"/>
      <c r="H4" s="3"/>
      <c r="I4" s="6"/>
      <c r="J4" s="6"/>
    </row>
    <row r="5" spans="1:11" x14ac:dyDescent="0.2">
      <c r="B5" s="53" t="s">
        <v>95</v>
      </c>
      <c r="C5" s="53"/>
      <c r="D5" s="53"/>
      <c r="E5" s="53"/>
      <c r="F5" s="53"/>
      <c r="G5" s="53"/>
      <c r="H5" s="53"/>
      <c r="I5" s="53"/>
      <c r="J5" s="53"/>
    </row>
    <row r="6" spans="1:11" x14ac:dyDescent="0.2">
      <c r="B6" s="53" t="s">
        <v>102</v>
      </c>
      <c r="C6" s="53"/>
      <c r="D6" s="53"/>
      <c r="E6" s="53"/>
      <c r="F6" s="53"/>
      <c r="G6" s="53"/>
      <c r="H6" s="53"/>
      <c r="I6" s="53"/>
      <c r="J6" s="53"/>
    </row>
    <row r="7" spans="1:11" x14ac:dyDescent="0.2">
      <c r="B7" s="54" t="s">
        <v>103</v>
      </c>
      <c r="C7" s="54"/>
      <c r="D7" s="54"/>
      <c r="E7" s="54"/>
      <c r="F7" s="54"/>
      <c r="G7" s="54"/>
      <c r="H7" s="54"/>
      <c r="I7" s="54"/>
      <c r="J7" s="54"/>
    </row>
    <row r="8" spans="1:11" x14ac:dyDescent="0.2">
      <c r="B8" s="55" t="s">
        <v>0</v>
      </c>
      <c r="C8" s="55"/>
      <c r="D8" s="55"/>
      <c r="E8" s="55"/>
      <c r="F8" s="55"/>
      <c r="G8" s="55"/>
      <c r="H8" s="55"/>
      <c r="I8" s="55"/>
      <c r="J8" s="55"/>
    </row>
    <row r="9" spans="1:11" x14ac:dyDescent="0.2">
      <c r="I9" s="11"/>
      <c r="J9" s="11"/>
    </row>
    <row r="10" spans="1:11" ht="15" x14ac:dyDescent="0.25">
      <c r="B10" s="12"/>
      <c r="C10" s="13"/>
      <c r="D10" s="12"/>
      <c r="E10" s="13"/>
      <c r="F10" s="13"/>
      <c r="G10" s="13"/>
      <c r="H10" s="13"/>
      <c r="I10" s="13"/>
      <c r="J10" s="13"/>
    </row>
    <row r="11" spans="1:11" x14ac:dyDescent="0.2">
      <c r="C11" s="13"/>
      <c r="E11" s="13"/>
      <c r="F11" s="13"/>
      <c r="G11" s="13"/>
      <c r="H11" s="13"/>
      <c r="I11" s="14"/>
      <c r="J11" s="13" t="s">
        <v>91</v>
      </c>
    </row>
    <row r="12" spans="1:11" ht="15" x14ac:dyDescent="0.25">
      <c r="B12" s="15"/>
      <c r="C12" s="13" t="s">
        <v>93</v>
      </c>
      <c r="D12" s="15"/>
      <c r="E12" s="13" t="s">
        <v>91</v>
      </c>
      <c r="F12" s="13" t="s">
        <v>91</v>
      </c>
      <c r="G12" s="13" t="s">
        <v>91</v>
      </c>
      <c r="H12" s="13" t="s">
        <v>91</v>
      </c>
      <c r="I12" s="13" t="s">
        <v>91</v>
      </c>
      <c r="J12" s="13" t="s">
        <v>84</v>
      </c>
    </row>
    <row r="13" spans="1:11" x14ac:dyDescent="0.2">
      <c r="B13" s="16" t="s">
        <v>17</v>
      </c>
      <c r="C13" s="16" t="s">
        <v>92</v>
      </c>
      <c r="D13" s="16"/>
      <c r="E13" s="16" t="s">
        <v>78</v>
      </c>
      <c r="F13" s="16" t="s">
        <v>79</v>
      </c>
      <c r="G13" s="16" t="s">
        <v>80</v>
      </c>
      <c r="H13" s="16" t="s">
        <v>81</v>
      </c>
      <c r="I13" s="16" t="s">
        <v>82</v>
      </c>
      <c r="J13" s="16" t="s">
        <v>21</v>
      </c>
    </row>
    <row r="14" spans="1:11" x14ac:dyDescent="0.2">
      <c r="B14" s="18"/>
      <c r="C14" s="18"/>
      <c r="D14" s="18"/>
      <c r="E14" s="18"/>
      <c r="F14" s="18"/>
      <c r="G14" s="18"/>
      <c r="H14" s="18"/>
      <c r="I14" s="19"/>
      <c r="J14" s="19"/>
    </row>
    <row r="15" spans="1:11" x14ac:dyDescent="0.2">
      <c r="B15" s="20" t="s">
        <v>22</v>
      </c>
      <c r="C15" s="21">
        <v>830548801</v>
      </c>
      <c r="D15" s="46"/>
      <c r="E15" s="21">
        <f>'Est FY 2022'!L14</f>
        <v>1005097347</v>
      </c>
      <c r="F15" s="21">
        <f>'Est FY 2023'!L14</f>
        <v>1025200694</v>
      </c>
      <c r="G15" s="21">
        <f>'Est FY 2024'!L14</f>
        <v>1045706107</v>
      </c>
      <c r="H15" s="21">
        <f>'Est FY 2025'!L14</f>
        <v>1066621629</v>
      </c>
      <c r="I15" s="21">
        <f>'Est FY 2026'!L14</f>
        <v>1087955458</v>
      </c>
      <c r="J15" s="23">
        <f>SUM(E15:I15)</f>
        <v>5230581235</v>
      </c>
    </row>
    <row r="16" spans="1:11" x14ac:dyDescent="0.2">
      <c r="B16" s="24" t="s">
        <v>23</v>
      </c>
      <c r="C16" s="25">
        <v>548914404</v>
      </c>
      <c r="D16" s="47"/>
      <c r="E16" s="25">
        <f>'Est FY 2022'!L15</f>
        <v>664276131</v>
      </c>
      <c r="F16" s="25">
        <f>'Est FY 2023'!L15</f>
        <v>677562547</v>
      </c>
      <c r="G16" s="25">
        <f>'Est FY 2024'!L15</f>
        <v>691114690</v>
      </c>
      <c r="H16" s="25">
        <f>'Est FY 2025'!L15</f>
        <v>704937877</v>
      </c>
      <c r="I16" s="25">
        <f>'Est FY 2026'!L15</f>
        <v>719037526</v>
      </c>
      <c r="J16" s="26">
        <f t="shared" ref="J16:J46" si="0">SUM(E16:I16)</f>
        <v>3456928771</v>
      </c>
    </row>
    <row r="17" spans="2:10" x14ac:dyDescent="0.2">
      <c r="B17" s="27" t="s">
        <v>24</v>
      </c>
      <c r="C17" s="28">
        <v>800971474</v>
      </c>
      <c r="D17" s="48"/>
      <c r="E17" s="28">
        <f>'Est FY 2022'!L16</f>
        <v>969307549</v>
      </c>
      <c r="F17" s="28">
        <f>'Est FY 2023'!L16</f>
        <v>988694979</v>
      </c>
      <c r="G17" s="28">
        <f>'Est FY 2024'!L16</f>
        <v>1008470158</v>
      </c>
      <c r="H17" s="28">
        <f>'Est FY 2025'!L16</f>
        <v>1028640841</v>
      </c>
      <c r="I17" s="28">
        <f>'Est FY 2026'!L16</f>
        <v>1049214934</v>
      </c>
      <c r="J17" s="29">
        <f t="shared" si="0"/>
        <v>5044328461</v>
      </c>
    </row>
    <row r="18" spans="2:10" x14ac:dyDescent="0.2">
      <c r="B18" s="30" t="s">
        <v>25</v>
      </c>
      <c r="C18" s="21">
        <v>566787174</v>
      </c>
      <c r="D18" s="49"/>
      <c r="E18" s="21">
        <f>'Est FY 2022'!L17</f>
        <v>685903768</v>
      </c>
      <c r="F18" s="21">
        <f>'Est FY 2023'!L17</f>
        <v>699622792</v>
      </c>
      <c r="G18" s="21">
        <f>'Est FY 2024'!L17</f>
        <v>713616196</v>
      </c>
      <c r="H18" s="21">
        <f>'Est FY 2025'!L17</f>
        <v>727889469</v>
      </c>
      <c r="I18" s="21">
        <f>'Est FY 2026'!L17</f>
        <v>742448205</v>
      </c>
      <c r="J18" s="23">
        <f t="shared" si="0"/>
        <v>3569480430</v>
      </c>
    </row>
    <row r="19" spans="2:10" x14ac:dyDescent="0.2">
      <c r="B19" s="24" t="s">
        <v>26</v>
      </c>
      <c r="C19" s="25">
        <v>4017988894</v>
      </c>
      <c r="D19" s="47"/>
      <c r="E19" s="25">
        <f>'Est FY 2022'!L18</f>
        <v>4862447187</v>
      </c>
      <c r="F19" s="25">
        <f>'Est FY 2023'!L18</f>
        <v>4959702186</v>
      </c>
      <c r="G19" s="25">
        <f>'Est FY 2024'!L18</f>
        <v>5058902284</v>
      </c>
      <c r="H19" s="25">
        <f>'Est FY 2025'!L18</f>
        <v>5160086384</v>
      </c>
      <c r="I19" s="25">
        <f>'Est FY 2026'!L18</f>
        <v>5263294154</v>
      </c>
      <c r="J19" s="26">
        <f t="shared" si="0"/>
        <v>25304432195</v>
      </c>
    </row>
    <row r="20" spans="2:10" x14ac:dyDescent="0.2">
      <c r="B20" s="31" t="s">
        <v>27</v>
      </c>
      <c r="C20" s="28">
        <v>592076009</v>
      </c>
      <c r="D20" s="50"/>
      <c r="E20" s="28">
        <f>'Est FY 2022'!L19</f>
        <v>716509999</v>
      </c>
      <c r="F20" s="28">
        <f>'Est FY 2023'!L19</f>
        <v>730841136</v>
      </c>
      <c r="G20" s="28">
        <f>'Est FY 2024'!L19</f>
        <v>745458896</v>
      </c>
      <c r="H20" s="28">
        <f>'Est FY 2025'!L19</f>
        <v>760369012</v>
      </c>
      <c r="I20" s="28">
        <f>'Est FY 2026'!L19</f>
        <v>775577328</v>
      </c>
      <c r="J20" s="29">
        <f t="shared" si="0"/>
        <v>3728756371</v>
      </c>
    </row>
    <row r="21" spans="2:10" x14ac:dyDescent="0.2">
      <c r="B21" s="30" t="s">
        <v>28</v>
      </c>
      <c r="C21" s="21">
        <v>549841415</v>
      </c>
      <c r="D21" s="49"/>
      <c r="E21" s="21">
        <f>'Est FY 2022'!L20</f>
        <v>665399513</v>
      </c>
      <c r="F21" s="21">
        <f>'Est FY 2023'!L20</f>
        <v>678708366</v>
      </c>
      <c r="G21" s="21">
        <f>'Est FY 2024'!L20</f>
        <v>692283397</v>
      </c>
      <c r="H21" s="21">
        <f>'Est FY 2025'!L20</f>
        <v>706129928</v>
      </c>
      <c r="I21" s="21">
        <f>'Est FY 2026'!L20</f>
        <v>720253388</v>
      </c>
      <c r="J21" s="23">
        <f t="shared" si="0"/>
        <v>3462774592</v>
      </c>
    </row>
    <row r="22" spans="2:10" x14ac:dyDescent="0.2">
      <c r="B22" s="30" t="s">
        <v>29</v>
      </c>
      <c r="C22" s="25">
        <v>185183103</v>
      </c>
      <c r="D22" s="49"/>
      <c r="E22" s="25">
        <f>'Est FY 2022'!L21</f>
        <v>224102103</v>
      </c>
      <c r="F22" s="25">
        <f>'Est FY 2023'!L21</f>
        <v>228584441</v>
      </c>
      <c r="G22" s="25">
        <f>'Est FY 2024'!L21</f>
        <v>233156425</v>
      </c>
      <c r="H22" s="25">
        <f>'Est FY 2025'!L21</f>
        <v>237819849</v>
      </c>
      <c r="I22" s="25">
        <f>'Est FY 2026'!L21</f>
        <v>242576541</v>
      </c>
      <c r="J22" s="26">
        <f t="shared" si="0"/>
        <v>1166239359</v>
      </c>
    </row>
    <row r="23" spans="2:10" x14ac:dyDescent="0.2">
      <c r="B23" s="31" t="s">
        <v>30</v>
      </c>
      <c r="C23" s="28">
        <v>174674112</v>
      </c>
      <c r="D23" s="50"/>
      <c r="E23" s="28">
        <f>'Est FY 2022'!L22</f>
        <v>211384428</v>
      </c>
      <c r="F23" s="28">
        <f>'Est FY 2023'!L22</f>
        <v>215612396</v>
      </c>
      <c r="G23" s="28">
        <f>'Est FY 2024'!L22</f>
        <v>219924924</v>
      </c>
      <c r="H23" s="28">
        <f>'Est FY 2025'!L22</f>
        <v>224323703</v>
      </c>
      <c r="I23" s="28">
        <f>'Est FY 2026'!L22</f>
        <v>228810456</v>
      </c>
      <c r="J23" s="29">
        <f t="shared" si="0"/>
        <v>1100055907</v>
      </c>
    </row>
    <row r="24" spans="2:10" x14ac:dyDescent="0.2">
      <c r="B24" s="30" t="s">
        <v>31</v>
      </c>
      <c r="C24" s="21">
        <v>2074138944</v>
      </c>
      <c r="D24" s="49"/>
      <c r="E24" s="21">
        <f>'Est FY 2022'!L23</f>
        <v>2510041078</v>
      </c>
      <c r="F24" s="21">
        <f>'Est FY 2023'!L23</f>
        <v>2560245393</v>
      </c>
      <c r="G24" s="21">
        <f>'Est FY 2024'!L23</f>
        <v>2611453794</v>
      </c>
      <c r="H24" s="21">
        <f>'Est FY 2025'!L23</f>
        <v>2663686363</v>
      </c>
      <c r="I24" s="21">
        <f>'Est FY 2026'!L23</f>
        <v>2716963577</v>
      </c>
      <c r="J24" s="23">
        <f t="shared" si="0"/>
        <v>13062390205</v>
      </c>
    </row>
    <row r="25" spans="2:10" x14ac:dyDescent="0.2">
      <c r="B25" s="30" t="s">
        <v>32</v>
      </c>
      <c r="C25" s="25">
        <v>1413516355</v>
      </c>
      <c r="D25" s="49"/>
      <c r="E25" s="25">
        <f>'Est FY 2022'!L24</f>
        <v>1710585738</v>
      </c>
      <c r="F25" s="25">
        <f>'Est FY 2023'!L24</f>
        <v>1744799753</v>
      </c>
      <c r="G25" s="25">
        <f>'Est FY 2024'!L24</f>
        <v>1779698048</v>
      </c>
      <c r="H25" s="25">
        <f>'Est FY 2025'!L24</f>
        <v>1815294309</v>
      </c>
      <c r="I25" s="25">
        <f>'Est FY 2026'!L24</f>
        <v>1851602490</v>
      </c>
      <c r="J25" s="26">
        <f t="shared" si="0"/>
        <v>8901980338</v>
      </c>
    </row>
    <row r="26" spans="2:10" x14ac:dyDescent="0.2">
      <c r="B26" s="31" t="s">
        <v>33</v>
      </c>
      <c r="C26" s="28">
        <v>185156012</v>
      </c>
      <c r="D26" s="50"/>
      <c r="E26" s="28">
        <f>'Est FY 2022'!L25</f>
        <v>224069212</v>
      </c>
      <c r="F26" s="28">
        <f>'Est FY 2023'!L25</f>
        <v>228550894</v>
      </c>
      <c r="G26" s="28">
        <f>'Est FY 2024'!L25</f>
        <v>233122210</v>
      </c>
      <c r="H26" s="28">
        <f>'Est FY 2025'!L25</f>
        <v>237784951</v>
      </c>
      <c r="I26" s="28">
        <f>'Est FY 2026'!L25</f>
        <v>242540947</v>
      </c>
      <c r="J26" s="29">
        <f t="shared" si="0"/>
        <v>1166068214</v>
      </c>
    </row>
    <row r="27" spans="2:10" x14ac:dyDescent="0.2">
      <c r="B27" s="24" t="s">
        <v>34</v>
      </c>
      <c r="C27" s="21">
        <v>313115654</v>
      </c>
      <c r="D27" s="47"/>
      <c r="E27" s="21">
        <f>'Est FY 2022'!L26</f>
        <v>378920913</v>
      </c>
      <c r="F27" s="21">
        <f>'Est FY 2023'!L26</f>
        <v>386499844</v>
      </c>
      <c r="G27" s="21">
        <f>'Est FY 2024'!L26</f>
        <v>394230354</v>
      </c>
      <c r="H27" s="21">
        <f>'Est FY 2025'!L26</f>
        <v>402115475</v>
      </c>
      <c r="I27" s="21">
        <f>'Est FY 2026'!L26</f>
        <v>410158296</v>
      </c>
      <c r="J27" s="23">
        <f t="shared" si="0"/>
        <v>1971924882</v>
      </c>
    </row>
    <row r="28" spans="2:10" x14ac:dyDescent="0.2">
      <c r="B28" s="30" t="s">
        <v>35</v>
      </c>
      <c r="C28" s="25">
        <v>1556424723</v>
      </c>
      <c r="D28" s="49"/>
      <c r="E28" s="25">
        <f>'Est FY 2022'!L27</f>
        <v>1883531823</v>
      </c>
      <c r="F28" s="25">
        <f>'Est FY 2023'!L27</f>
        <v>1921204920</v>
      </c>
      <c r="G28" s="25">
        <f>'Est FY 2024'!L27</f>
        <v>1959631478</v>
      </c>
      <c r="H28" s="25">
        <f>'Est FY 2025'!L27</f>
        <v>1998826568</v>
      </c>
      <c r="I28" s="25">
        <f>'Est FY 2026'!L27</f>
        <v>2038805555</v>
      </c>
      <c r="J28" s="26">
        <f t="shared" si="0"/>
        <v>9802000344</v>
      </c>
    </row>
    <row r="29" spans="2:10" x14ac:dyDescent="0.2">
      <c r="B29" s="31" t="s">
        <v>36</v>
      </c>
      <c r="C29" s="28">
        <v>1043112016</v>
      </c>
      <c r="D29" s="50"/>
      <c r="E29" s="28">
        <f>'Est FY 2022'!L28</f>
        <v>1262335681</v>
      </c>
      <c r="F29" s="28">
        <f>'Est FY 2023'!L28</f>
        <v>1287584098</v>
      </c>
      <c r="G29" s="28">
        <f>'Est FY 2024'!L28</f>
        <v>1313337483</v>
      </c>
      <c r="H29" s="28">
        <f>'Est FY 2025'!L28</f>
        <v>1339605935</v>
      </c>
      <c r="I29" s="28">
        <f>'Est FY 2026'!L28</f>
        <v>1366399754</v>
      </c>
      <c r="J29" s="29">
        <f t="shared" si="0"/>
        <v>6569262951</v>
      </c>
    </row>
    <row r="30" spans="2:10" x14ac:dyDescent="0.2">
      <c r="B30" s="30" t="s">
        <v>37</v>
      </c>
      <c r="C30" s="21">
        <v>538013395</v>
      </c>
      <c r="D30" s="49"/>
      <c r="E30" s="21">
        <f>'Est FY 2022'!L29</f>
        <v>651082865</v>
      </c>
      <c r="F30" s="21">
        <f>'Est FY 2023'!L29</f>
        <v>664105422</v>
      </c>
      <c r="G30" s="21">
        <f>'Est FY 2024'!L29</f>
        <v>677388431</v>
      </c>
      <c r="H30" s="21">
        <f>'Est FY 2025'!L29</f>
        <v>690937100</v>
      </c>
      <c r="I30" s="21">
        <f>'Est FY 2026'!L29</f>
        <v>704756741</v>
      </c>
      <c r="J30" s="23">
        <f t="shared" si="0"/>
        <v>3388270559</v>
      </c>
    </row>
    <row r="31" spans="2:10" x14ac:dyDescent="0.2">
      <c r="B31" s="30" t="s">
        <v>38</v>
      </c>
      <c r="C31" s="25">
        <v>413693675</v>
      </c>
      <c r="D31" s="49"/>
      <c r="E31" s="25">
        <f>'Est FY 2022'!L30</f>
        <v>500636086</v>
      </c>
      <c r="F31" s="25">
        <f>'Est FY 2023'!L30</f>
        <v>510649497</v>
      </c>
      <c r="G31" s="25">
        <f>'Est FY 2024'!L30</f>
        <v>520863178</v>
      </c>
      <c r="H31" s="25">
        <f>'Est FY 2025'!L30</f>
        <v>531281131</v>
      </c>
      <c r="I31" s="25">
        <f>'Est FY 2026'!L30</f>
        <v>541907443</v>
      </c>
      <c r="J31" s="26">
        <f t="shared" si="0"/>
        <v>2605337335</v>
      </c>
    </row>
    <row r="32" spans="2:10" x14ac:dyDescent="0.2">
      <c r="B32" s="31" t="s">
        <v>39</v>
      </c>
      <c r="C32" s="28">
        <v>727368318</v>
      </c>
      <c r="D32" s="50"/>
      <c r="E32" s="28">
        <f>'Est FY 2022'!L31</f>
        <v>880232681</v>
      </c>
      <c r="F32" s="28">
        <f>'Est FY 2023'!L31</f>
        <v>897838554</v>
      </c>
      <c r="G32" s="28">
        <f>'Est FY 2024'!L31</f>
        <v>915796546</v>
      </c>
      <c r="H32" s="28">
        <f>'Est FY 2025'!L31</f>
        <v>934113696</v>
      </c>
      <c r="I32" s="28">
        <f>'Est FY 2026'!L31</f>
        <v>952797188</v>
      </c>
      <c r="J32" s="29">
        <f t="shared" si="0"/>
        <v>4580778665</v>
      </c>
    </row>
    <row r="33" spans="2:10" x14ac:dyDescent="0.2">
      <c r="B33" s="30" t="s">
        <v>40</v>
      </c>
      <c r="C33" s="21">
        <v>768336921</v>
      </c>
      <c r="D33" s="49"/>
      <c r="E33" s="21">
        <f>'Est FY 2022'!L32</f>
        <v>929811198</v>
      </c>
      <c r="F33" s="21">
        <f>'Est FY 2023'!L32</f>
        <v>948408712</v>
      </c>
      <c r="G33" s="21">
        <f>'Est FY 2024'!L32</f>
        <v>967378177</v>
      </c>
      <c r="H33" s="21">
        <f>'Est FY 2025'!L32</f>
        <v>986727031</v>
      </c>
      <c r="I33" s="21">
        <f>'Est FY 2026'!L32</f>
        <v>1006462859</v>
      </c>
      <c r="J33" s="23">
        <f t="shared" si="0"/>
        <v>4838787977</v>
      </c>
    </row>
    <row r="34" spans="2:10" x14ac:dyDescent="0.2">
      <c r="B34" s="24" t="s">
        <v>41</v>
      </c>
      <c r="C34" s="25">
        <v>202080128</v>
      </c>
      <c r="D34" s="47"/>
      <c r="E34" s="25">
        <f>'Est FY 2022'!L33</f>
        <v>244550089</v>
      </c>
      <c r="F34" s="25">
        <f>'Est FY 2023'!L33</f>
        <v>249441417</v>
      </c>
      <c r="G34" s="25">
        <f>'Est FY 2024'!L33</f>
        <v>254430572</v>
      </c>
      <c r="H34" s="25">
        <f>'Est FY 2025'!L33</f>
        <v>259519510</v>
      </c>
      <c r="I34" s="25">
        <f>'Est FY 2026'!L33</f>
        <v>264710226</v>
      </c>
      <c r="J34" s="26">
        <f t="shared" si="0"/>
        <v>1272651814</v>
      </c>
    </row>
    <row r="35" spans="2:10" x14ac:dyDescent="0.2">
      <c r="B35" s="31" t="s">
        <v>42</v>
      </c>
      <c r="C35" s="28">
        <v>657861816</v>
      </c>
      <c r="D35" s="50"/>
      <c r="E35" s="28">
        <f>'Est FY 2022'!L34</f>
        <v>796122349</v>
      </c>
      <c r="F35" s="28">
        <f>'Est FY 2023'!L34</f>
        <v>812045826</v>
      </c>
      <c r="G35" s="28">
        <f>'Est FY 2024'!L34</f>
        <v>828287771</v>
      </c>
      <c r="H35" s="28">
        <f>'Est FY 2025'!L34</f>
        <v>844854556</v>
      </c>
      <c r="I35" s="28">
        <f>'Est FY 2026'!L34</f>
        <v>861752674</v>
      </c>
      <c r="J35" s="29">
        <f t="shared" si="0"/>
        <v>4143063176</v>
      </c>
    </row>
    <row r="36" spans="2:10" x14ac:dyDescent="0.2">
      <c r="B36" s="30" t="s">
        <v>43</v>
      </c>
      <c r="C36" s="21">
        <v>664877512</v>
      </c>
      <c r="D36" s="49"/>
      <c r="E36" s="21">
        <f>'Est FY 2022'!L35</f>
        <v>804613425</v>
      </c>
      <c r="F36" s="21">
        <f>'Est FY 2023'!L35</f>
        <v>820706715</v>
      </c>
      <c r="G36" s="21">
        <f>'Est FY 2024'!L35</f>
        <v>837121871</v>
      </c>
      <c r="H36" s="21">
        <f>'Est FY 2025'!L35</f>
        <v>853865330</v>
      </c>
      <c r="I36" s="21">
        <f>'Est FY 2026'!L35</f>
        <v>870943656</v>
      </c>
      <c r="J36" s="23">
        <f t="shared" si="0"/>
        <v>4187250997</v>
      </c>
    </row>
    <row r="37" spans="2:10" x14ac:dyDescent="0.2">
      <c r="B37" s="24" t="s">
        <v>44</v>
      </c>
      <c r="C37" s="25">
        <v>1152611274</v>
      </c>
      <c r="D37" s="47"/>
      <c r="E37" s="25">
        <f>'Est FY 2022'!L36</f>
        <v>1394849821</v>
      </c>
      <c r="F37" s="25">
        <f>'Est FY 2023'!L36</f>
        <v>1422748656</v>
      </c>
      <c r="G37" s="25">
        <f>'Est FY 2024'!L36</f>
        <v>1451205467</v>
      </c>
      <c r="H37" s="25">
        <f>'Est FY 2025'!L36</f>
        <v>1480231414</v>
      </c>
      <c r="I37" s="25">
        <f>'Est FY 2026'!L36</f>
        <v>1509837877</v>
      </c>
      <c r="J37" s="26">
        <f t="shared" si="0"/>
        <v>7258873235</v>
      </c>
    </row>
    <row r="38" spans="2:10" x14ac:dyDescent="0.2">
      <c r="B38" s="27" t="s">
        <v>45</v>
      </c>
      <c r="C38" s="28">
        <v>713850900</v>
      </c>
      <c r="D38" s="48"/>
      <c r="E38" s="28">
        <f>'Est FY 2022'!L37</f>
        <v>863876119</v>
      </c>
      <c r="F38" s="28">
        <f>'Est FY 2023'!L37</f>
        <v>881154805</v>
      </c>
      <c r="G38" s="28">
        <f>'Est FY 2024'!L37</f>
        <v>898779064</v>
      </c>
      <c r="H38" s="28">
        <f>'Est FY 2025'!L37</f>
        <v>916755809</v>
      </c>
      <c r="I38" s="28">
        <f>'Est FY 2026'!L37</f>
        <v>935092087</v>
      </c>
      <c r="J38" s="29">
        <f t="shared" si="0"/>
        <v>4495657884</v>
      </c>
    </row>
    <row r="39" spans="2:10" x14ac:dyDescent="0.2">
      <c r="B39" s="30" t="s">
        <v>46</v>
      </c>
      <c r="C39" s="21">
        <v>529459483</v>
      </c>
      <c r="D39" s="49"/>
      <c r="E39" s="21">
        <f>'Est FY 2022'!L38</f>
        <v>640731237</v>
      </c>
      <c r="F39" s="21">
        <f>'Est FY 2023'!L38</f>
        <v>653546748</v>
      </c>
      <c r="G39" s="21">
        <f>'Est FY 2024'!L38</f>
        <v>666618569</v>
      </c>
      <c r="H39" s="21">
        <f>'Est FY 2025'!L38</f>
        <v>679951827</v>
      </c>
      <c r="I39" s="21">
        <f>'Est FY 2026'!L38</f>
        <v>693551748</v>
      </c>
      <c r="J39" s="23">
        <f t="shared" si="0"/>
        <v>3334400129</v>
      </c>
    </row>
    <row r="40" spans="2:10" x14ac:dyDescent="0.2">
      <c r="B40" s="30" t="s">
        <v>47</v>
      </c>
      <c r="C40" s="25">
        <v>1036362014</v>
      </c>
      <c r="D40" s="49"/>
      <c r="E40" s="25">
        <f>'Est FY 2022'!L39</f>
        <v>1254165237</v>
      </c>
      <c r="F40" s="25">
        <f>'Est FY 2023'!L39</f>
        <v>1279250270</v>
      </c>
      <c r="G40" s="25">
        <f>'Est FY 2024'!L39</f>
        <v>1304837004</v>
      </c>
      <c r="H40" s="25">
        <f>'Est FY 2025'!L39</f>
        <v>1330935473</v>
      </c>
      <c r="I40" s="25">
        <f>'Est FY 2026'!L39</f>
        <v>1357555908</v>
      </c>
      <c r="J40" s="26">
        <f t="shared" si="0"/>
        <v>6526743892</v>
      </c>
    </row>
    <row r="41" spans="2:10" x14ac:dyDescent="0.2">
      <c r="B41" s="27" t="s">
        <v>48</v>
      </c>
      <c r="C41" s="28">
        <v>449161220</v>
      </c>
      <c r="D41" s="48"/>
      <c r="E41" s="28">
        <f>'Est FY 2022'!L40</f>
        <v>543557867</v>
      </c>
      <c r="F41" s="28">
        <f>'Est FY 2023'!L40</f>
        <v>554429767</v>
      </c>
      <c r="G41" s="28">
        <f>'Est FY 2024'!L40</f>
        <v>565519105</v>
      </c>
      <c r="H41" s="28">
        <f>'Est FY 2025'!L40</f>
        <v>576830230</v>
      </c>
      <c r="I41" s="28">
        <f>'Est FY 2026'!L40</f>
        <v>588367576</v>
      </c>
      <c r="J41" s="29">
        <f t="shared" si="0"/>
        <v>2828704545</v>
      </c>
    </row>
    <row r="42" spans="2:10" x14ac:dyDescent="0.2">
      <c r="B42" s="30" t="s">
        <v>49</v>
      </c>
      <c r="C42" s="21">
        <v>316422078</v>
      </c>
      <c r="D42" s="49"/>
      <c r="E42" s="21">
        <f>'Est FY 2022'!L41</f>
        <v>382922015</v>
      </c>
      <c r="F42" s="21">
        <f>'Est FY 2023'!L41</f>
        <v>390580978</v>
      </c>
      <c r="G42" s="21">
        <f>'Est FY 2024'!L41</f>
        <v>398393121</v>
      </c>
      <c r="H42" s="21">
        <f>'Est FY 2025'!L41</f>
        <v>406361506</v>
      </c>
      <c r="I42" s="21">
        <f>'Est FY 2026'!L41</f>
        <v>414489258</v>
      </c>
      <c r="J42" s="23">
        <f t="shared" si="0"/>
        <v>1992746878</v>
      </c>
    </row>
    <row r="43" spans="2:10" x14ac:dyDescent="0.2">
      <c r="B43" s="30" t="s">
        <v>50</v>
      </c>
      <c r="C43" s="25">
        <v>397516484</v>
      </c>
      <c r="D43" s="49"/>
      <c r="E43" s="25">
        <f>'Est FY 2022'!L42</f>
        <v>481061066</v>
      </c>
      <c r="F43" s="25">
        <f>'Est FY 2023'!L42</f>
        <v>490682911</v>
      </c>
      <c r="G43" s="25">
        <f>'Est FY 2024'!L42</f>
        <v>500497192</v>
      </c>
      <c r="H43" s="25">
        <f>'Est FY 2025'!L42</f>
        <v>510507760</v>
      </c>
      <c r="I43" s="25">
        <f>'Est FY 2026'!L42</f>
        <v>520718537</v>
      </c>
      <c r="J43" s="26">
        <f t="shared" si="0"/>
        <v>2503467466</v>
      </c>
    </row>
    <row r="44" spans="2:10" x14ac:dyDescent="0.2">
      <c r="B44" s="27" t="s">
        <v>51</v>
      </c>
      <c r="C44" s="28">
        <v>180875053</v>
      </c>
      <c r="D44" s="48"/>
      <c r="E44" s="28">
        <f>'Est FY 2022'!L43</f>
        <v>218888554</v>
      </c>
      <c r="F44" s="28">
        <f>'Est FY 2023'!L43</f>
        <v>223266616</v>
      </c>
      <c r="G44" s="28">
        <f>'Est FY 2024'!L43</f>
        <v>227732239</v>
      </c>
      <c r="H44" s="28">
        <f>'Est FY 2025'!L43</f>
        <v>232287174</v>
      </c>
      <c r="I44" s="28">
        <f>'Est FY 2026'!L43</f>
        <v>236933208</v>
      </c>
      <c r="J44" s="29">
        <f t="shared" si="0"/>
        <v>1139107791</v>
      </c>
    </row>
    <row r="45" spans="2:10" x14ac:dyDescent="0.2">
      <c r="B45" s="30" t="s">
        <v>52</v>
      </c>
      <c r="C45" s="21">
        <v>1093039566</v>
      </c>
      <c r="D45" s="49"/>
      <c r="E45" s="21">
        <f>'Est FY 2022'!L44</f>
        <v>1322761164</v>
      </c>
      <c r="F45" s="21">
        <f>'Est FY 2023'!L44</f>
        <v>1349218071</v>
      </c>
      <c r="G45" s="21">
        <f>'Est FY 2024'!L44</f>
        <v>1376204117</v>
      </c>
      <c r="H45" s="21">
        <f>'Est FY 2025'!L44</f>
        <v>1403729884</v>
      </c>
      <c r="I45" s="21">
        <f>'Est FY 2026'!L44</f>
        <v>1431806163</v>
      </c>
      <c r="J45" s="23">
        <f t="shared" si="0"/>
        <v>6883719399</v>
      </c>
    </row>
    <row r="46" spans="2:10" x14ac:dyDescent="0.2">
      <c r="B46" s="24" t="s">
        <v>53</v>
      </c>
      <c r="C46" s="25">
        <v>402013746</v>
      </c>
      <c r="D46" s="47"/>
      <c r="E46" s="25">
        <f>'Est FY 2022'!L45</f>
        <v>486501632</v>
      </c>
      <c r="F46" s="25">
        <f>'Est FY 2023'!L45</f>
        <v>496232332</v>
      </c>
      <c r="G46" s="25">
        <f>'Est FY 2024'!L45</f>
        <v>506157647</v>
      </c>
      <c r="H46" s="25">
        <f>'Est FY 2025'!L45</f>
        <v>516281467</v>
      </c>
      <c r="I46" s="25">
        <f>'Est FY 2026'!L45</f>
        <v>526607763</v>
      </c>
      <c r="J46" s="26">
        <f t="shared" si="0"/>
        <v>2531780841</v>
      </c>
    </row>
    <row r="47" spans="2:10" x14ac:dyDescent="0.2">
      <c r="B47" s="27" t="s">
        <v>54</v>
      </c>
      <c r="C47" s="28">
        <v>1837557115</v>
      </c>
      <c r="D47" s="48"/>
      <c r="E47" s="28">
        <f>'Est FY 2022'!L46</f>
        <v>2223753281</v>
      </c>
      <c r="F47" s="28">
        <f>'Est FY 2023'!L46</f>
        <v>2268231158</v>
      </c>
      <c r="G47" s="28">
        <f>'Est FY 2024'!L46</f>
        <v>2313598592</v>
      </c>
      <c r="H47" s="28">
        <f>'Est FY 2025'!L46</f>
        <v>2359873375</v>
      </c>
      <c r="I47" s="28">
        <f>'Est FY 2026'!L46</f>
        <v>2407073648</v>
      </c>
      <c r="J47" s="29">
        <f t="shared" ref="J47:J65" si="1">SUM(E47:I47)</f>
        <v>11572530054</v>
      </c>
    </row>
    <row r="48" spans="2:10" x14ac:dyDescent="0.2">
      <c r="B48" s="30" t="s">
        <v>55</v>
      </c>
      <c r="C48" s="21">
        <v>1141745978</v>
      </c>
      <c r="D48" s="49"/>
      <c r="E48" s="21">
        <f>'Est FY 2022'!L47</f>
        <v>1381698847</v>
      </c>
      <c r="F48" s="21">
        <f>'Est FY 2023'!L47</f>
        <v>1409334688</v>
      </c>
      <c r="G48" s="21">
        <f>'Est FY 2024'!L47</f>
        <v>1437523246</v>
      </c>
      <c r="H48" s="21">
        <f>'Est FY 2025'!L47</f>
        <v>1466275575</v>
      </c>
      <c r="I48" s="21">
        <f>'Est FY 2026'!L47</f>
        <v>1495602947</v>
      </c>
      <c r="J48" s="23">
        <f t="shared" si="1"/>
        <v>7190435303</v>
      </c>
    </row>
    <row r="49" spans="2:10" x14ac:dyDescent="0.2">
      <c r="B49" s="24" t="s">
        <v>56</v>
      </c>
      <c r="C49" s="25">
        <v>271785034</v>
      </c>
      <c r="D49" s="47"/>
      <c r="E49" s="25">
        <f>'Est FY 2022'!L48</f>
        <v>328904113</v>
      </c>
      <c r="F49" s="25">
        <f>'Est FY 2023'!L48</f>
        <v>335482642</v>
      </c>
      <c r="G49" s="25">
        <f>'Est FY 2024'!L48</f>
        <v>342192740</v>
      </c>
      <c r="H49" s="25">
        <f>'Est FY 2025'!L48</f>
        <v>349037041</v>
      </c>
      <c r="I49" s="25">
        <f>'Est FY 2026'!L48</f>
        <v>356018227</v>
      </c>
      <c r="J49" s="26">
        <f t="shared" si="1"/>
        <v>1711634763</v>
      </c>
    </row>
    <row r="50" spans="2:10" x14ac:dyDescent="0.2">
      <c r="B50" s="31" t="s">
        <v>57</v>
      </c>
      <c r="C50" s="28">
        <v>1467395169</v>
      </c>
      <c r="D50" s="50"/>
      <c r="E50" s="28">
        <f>'Est FY 2022'!L49</f>
        <v>1775790242</v>
      </c>
      <c r="F50" s="28">
        <f>'Est FY 2023'!L49</f>
        <v>1811308387</v>
      </c>
      <c r="G50" s="28">
        <f>'Est FY 2024'!L49</f>
        <v>1847536896</v>
      </c>
      <c r="H50" s="28">
        <f>'Est FY 2025'!L49</f>
        <v>1884489975</v>
      </c>
      <c r="I50" s="28">
        <f>'Est FY 2026'!L49</f>
        <v>1922182110</v>
      </c>
      <c r="J50" s="29">
        <f t="shared" si="1"/>
        <v>9241307610</v>
      </c>
    </row>
    <row r="51" spans="2:10" x14ac:dyDescent="0.2">
      <c r="B51" s="30" t="s">
        <v>58</v>
      </c>
      <c r="C51" s="21">
        <v>694289004</v>
      </c>
      <c r="D51" s="49"/>
      <c r="E51" s="21">
        <f>'Est FY 2022'!L50</f>
        <v>840201301</v>
      </c>
      <c r="F51" s="21">
        <f>'Est FY 2023'!L50</f>
        <v>857006493</v>
      </c>
      <c r="G51" s="21">
        <f>'Est FY 2024'!L50</f>
        <v>874147790</v>
      </c>
      <c r="H51" s="21">
        <f>'Est FY 2025'!L50</f>
        <v>891631912</v>
      </c>
      <c r="I51" s="21">
        <f>'Est FY 2026'!L50</f>
        <v>909465714</v>
      </c>
      <c r="J51" s="23">
        <f t="shared" si="1"/>
        <v>4372453210</v>
      </c>
    </row>
    <row r="52" spans="2:10" x14ac:dyDescent="0.2">
      <c r="B52" s="30" t="s">
        <v>59</v>
      </c>
      <c r="C52" s="25">
        <v>547176629</v>
      </c>
      <c r="D52" s="49"/>
      <c r="E52" s="25">
        <f>'Est FY 2022'!L51</f>
        <v>662172634</v>
      </c>
      <c r="F52" s="25">
        <f>'Est FY 2023'!L51</f>
        <v>675416987</v>
      </c>
      <c r="G52" s="25">
        <f>'Est FY 2024'!L51</f>
        <v>688926227</v>
      </c>
      <c r="H52" s="25">
        <f>'Est FY 2025'!L51</f>
        <v>702705651</v>
      </c>
      <c r="I52" s="25">
        <f>'Est FY 2026'!L51</f>
        <v>716760663</v>
      </c>
      <c r="J52" s="26">
        <f t="shared" si="1"/>
        <v>3445982162</v>
      </c>
    </row>
    <row r="53" spans="2:10" x14ac:dyDescent="0.2">
      <c r="B53" s="31" t="s">
        <v>60</v>
      </c>
      <c r="C53" s="28">
        <v>1796166011</v>
      </c>
      <c r="D53" s="50"/>
      <c r="E53" s="28">
        <f>'Est FY 2022'!L52</f>
        <v>2173656077</v>
      </c>
      <c r="F53" s="28">
        <f>'Est FY 2023'!L52</f>
        <v>2217132087</v>
      </c>
      <c r="G53" s="28">
        <f>'Est FY 2024'!L52</f>
        <v>2261477616</v>
      </c>
      <c r="H53" s="28">
        <f>'Est FY 2025'!L52</f>
        <v>2306710056</v>
      </c>
      <c r="I53" s="28">
        <f>'Est FY 2026'!L52</f>
        <v>2352847139</v>
      </c>
      <c r="J53" s="29">
        <f t="shared" si="1"/>
        <v>11311822975</v>
      </c>
    </row>
    <row r="54" spans="2:10" x14ac:dyDescent="0.2">
      <c r="B54" s="30" t="s">
        <v>61</v>
      </c>
      <c r="C54" s="21">
        <v>239414545</v>
      </c>
      <c r="D54" s="49"/>
      <c r="E54" s="21">
        <f>'Est FY 2022'!L53</f>
        <v>289730682</v>
      </c>
      <c r="F54" s="21">
        <f>'Est FY 2023'!L53</f>
        <v>295525686</v>
      </c>
      <c r="G54" s="21">
        <f>'Est FY 2024'!L53</f>
        <v>301436590</v>
      </c>
      <c r="H54" s="21">
        <f>'Est FY 2025'!L53</f>
        <v>307465712</v>
      </c>
      <c r="I54" s="21">
        <f>'Est FY 2026'!L53</f>
        <v>313615416</v>
      </c>
      <c r="J54" s="23">
        <f t="shared" si="1"/>
        <v>1507774086</v>
      </c>
    </row>
    <row r="55" spans="2:10" x14ac:dyDescent="0.2">
      <c r="B55" s="30" t="s">
        <v>62</v>
      </c>
      <c r="C55" s="25">
        <v>733055741</v>
      </c>
      <c r="D55" s="49"/>
      <c r="E55" s="25">
        <f>'Est FY 2022'!L54</f>
        <v>887115380</v>
      </c>
      <c r="F55" s="25">
        <f>'Est FY 2023'!L54</f>
        <v>904858917</v>
      </c>
      <c r="G55" s="25">
        <f>'Est FY 2024'!L54</f>
        <v>922957324</v>
      </c>
      <c r="H55" s="25">
        <f>'Est FY 2025'!L54</f>
        <v>941417700</v>
      </c>
      <c r="I55" s="25">
        <f>'Est FY 2026'!L54</f>
        <v>960247282</v>
      </c>
      <c r="J55" s="26">
        <f t="shared" si="1"/>
        <v>4616596603</v>
      </c>
    </row>
    <row r="56" spans="2:10" x14ac:dyDescent="0.2">
      <c r="B56" s="31" t="s">
        <v>63</v>
      </c>
      <c r="C56" s="28">
        <v>308725625</v>
      </c>
      <c r="D56" s="50"/>
      <c r="E56" s="28">
        <f>'Est FY 2022'!L55</f>
        <v>373608250</v>
      </c>
      <c r="F56" s="28">
        <f>'Est FY 2023'!L55</f>
        <v>381080922</v>
      </c>
      <c r="G56" s="28">
        <f>'Est FY 2024'!L55</f>
        <v>388703046</v>
      </c>
      <c r="H56" s="28">
        <f>'Est FY 2025'!L55</f>
        <v>396477613</v>
      </c>
      <c r="I56" s="28">
        <f>'Est FY 2026'!L55</f>
        <v>404407671</v>
      </c>
      <c r="J56" s="29">
        <f t="shared" si="1"/>
        <v>1944277502</v>
      </c>
    </row>
    <row r="57" spans="2:10" x14ac:dyDescent="0.2">
      <c r="B57" s="30" t="s">
        <v>64</v>
      </c>
      <c r="C57" s="21">
        <v>925079936</v>
      </c>
      <c r="D57" s="49"/>
      <c r="E57" s="21">
        <f>'Est FY 2022'!L56</f>
        <v>1119497252</v>
      </c>
      <c r="F57" s="21">
        <f>'Est FY 2023'!L56</f>
        <v>1141888715</v>
      </c>
      <c r="G57" s="21">
        <f>'Est FY 2024'!L56</f>
        <v>1164728007</v>
      </c>
      <c r="H57" s="21">
        <f>'Est FY 2025'!L56</f>
        <v>1188024084</v>
      </c>
      <c r="I57" s="21">
        <f>'Est FY 2026'!L56</f>
        <v>1211786080</v>
      </c>
      <c r="J57" s="23">
        <f t="shared" si="1"/>
        <v>5825924138</v>
      </c>
    </row>
    <row r="58" spans="2:10" x14ac:dyDescent="0.2">
      <c r="B58" s="24" t="s">
        <v>65</v>
      </c>
      <c r="C58" s="25">
        <v>4270384067</v>
      </c>
      <c r="D58" s="47"/>
      <c r="E58" s="25">
        <f>'Est FY 2022'!L57</f>
        <v>5167860243</v>
      </c>
      <c r="F58" s="25">
        <f>'Est FY 2023'!L57</f>
        <v>5271224439</v>
      </c>
      <c r="G58" s="25">
        <f>'Est FY 2024'!L57</f>
        <v>5376655920</v>
      </c>
      <c r="H58" s="25">
        <f>'Est FY 2025'!L57</f>
        <v>5484196031</v>
      </c>
      <c r="I58" s="25">
        <f>'Est FY 2026'!L57</f>
        <v>5593886930</v>
      </c>
      <c r="J58" s="26">
        <f t="shared" si="1"/>
        <v>26893823563</v>
      </c>
    </row>
    <row r="59" spans="2:10" x14ac:dyDescent="0.2">
      <c r="B59" s="31" t="s">
        <v>66</v>
      </c>
      <c r="C59" s="28">
        <v>380133823</v>
      </c>
      <c r="D59" s="50"/>
      <c r="E59" s="28">
        <f>'Est FY 2022'!L58</f>
        <v>460023720</v>
      </c>
      <c r="F59" s="28">
        <f>'Est FY 2023'!L58</f>
        <v>469224819</v>
      </c>
      <c r="G59" s="28">
        <f>'Est FY 2024'!L58</f>
        <v>478609941</v>
      </c>
      <c r="H59" s="28">
        <f>'Est FY 2025'!L58</f>
        <v>488182764</v>
      </c>
      <c r="I59" s="28">
        <f>'Est FY 2026'!L58</f>
        <v>497947043</v>
      </c>
      <c r="J59" s="29">
        <f t="shared" si="1"/>
        <v>2393988287</v>
      </c>
    </row>
    <row r="60" spans="2:10" x14ac:dyDescent="0.2">
      <c r="B60" s="24" t="s">
        <v>67</v>
      </c>
      <c r="C60" s="21">
        <v>222180126</v>
      </c>
      <c r="D60" s="47"/>
      <c r="E60" s="21">
        <f>'Est FY 2022'!L59</f>
        <v>268874430</v>
      </c>
      <c r="F60" s="21">
        <f>'Est FY 2023'!L59</f>
        <v>274252276</v>
      </c>
      <c r="G60" s="21">
        <f>'Est FY 2024'!L59</f>
        <v>279737680</v>
      </c>
      <c r="H60" s="21">
        <f>'Est FY 2025'!L59</f>
        <v>285332791</v>
      </c>
      <c r="I60" s="21">
        <f>'Est FY 2026'!L59</f>
        <v>291039804</v>
      </c>
      <c r="J60" s="23">
        <f t="shared" si="1"/>
        <v>1399236981</v>
      </c>
    </row>
    <row r="61" spans="2:10" x14ac:dyDescent="0.2">
      <c r="B61" s="30" t="s">
        <v>68</v>
      </c>
      <c r="C61" s="25">
        <v>1114014360</v>
      </c>
      <c r="D61" s="49"/>
      <c r="E61" s="25">
        <f>'Est FY 2022'!L60</f>
        <v>1348139636</v>
      </c>
      <c r="F61" s="25">
        <f>'Est FY 2023'!L60</f>
        <v>1375104236</v>
      </c>
      <c r="G61" s="25">
        <f>'Est FY 2024'!L60</f>
        <v>1402608129</v>
      </c>
      <c r="H61" s="25">
        <f>'Est FY 2025'!L60</f>
        <v>1430662099</v>
      </c>
      <c r="I61" s="25">
        <f>'Est FY 2026'!L60</f>
        <v>1459277145</v>
      </c>
      <c r="J61" s="26">
        <f t="shared" si="1"/>
        <v>7015791245</v>
      </c>
    </row>
    <row r="62" spans="2:10" x14ac:dyDescent="0.2">
      <c r="B62" s="27" t="s">
        <v>69</v>
      </c>
      <c r="C62" s="28">
        <v>742130103</v>
      </c>
      <c r="D62" s="48"/>
      <c r="E62" s="28">
        <f>'Est FY 2022'!L61</f>
        <v>898099090</v>
      </c>
      <c r="F62" s="28">
        <f>'Est FY 2023'!L61</f>
        <v>916062271</v>
      </c>
      <c r="G62" s="28">
        <f>'Est FY 2024'!L61</f>
        <v>934384716</v>
      </c>
      <c r="H62" s="28">
        <f>'Est FY 2025'!L61</f>
        <v>953073610</v>
      </c>
      <c r="I62" s="28">
        <f>'Est FY 2026'!L61</f>
        <v>972136279</v>
      </c>
      <c r="J62" s="29">
        <f t="shared" si="1"/>
        <v>4673755966</v>
      </c>
    </row>
    <row r="63" spans="2:10" x14ac:dyDescent="0.2">
      <c r="B63" s="30" t="s">
        <v>70</v>
      </c>
      <c r="C63" s="21">
        <v>478412776</v>
      </c>
      <c r="D63" s="49"/>
      <c r="E63" s="21">
        <f>'Est FY 2022'!L62</f>
        <v>578956849</v>
      </c>
      <c r="F63" s="21">
        <f>'Est FY 2023'!L62</f>
        <v>590536780</v>
      </c>
      <c r="G63" s="21">
        <f>'Est FY 2024'!L62</f>
        <v>602348309</v>
      </c>
      <c r="H63" s="21">
        <f>'Est FY 2025'!L62</f>
        <v>614396069</v>
      </c>
      <c r="I63" s="21">
        <f>'Est FY 2026'!L62</f>
        <v>626684783</v>
      </c>
      <c r="J63" s="23">
        <f t="shared" si="1"/>
        <v>3012922790</v>
      </c>
    </row>
    <row r="64" spans="2:10" x14ac:dyDescent="0.2">
      <c r="B64" s="30" t="s">
        <v>71</v>
      </c>
      <c r="C64" s="25">
        <v>823704210</v>
      </c>
      <c r="D64" s="49"/>
      <c r="E64" s="25">
        <f>'Est FY 2022'!L63</f>
        <v>996815713</v>
      </c>
      <c r="F64" s="25">
        <f>'Est FY 2023'!L63</f>
        <v>1016753387</v>
      </c>
      <c r="G64" s="25">
        <f>'Est FY 2024'!L63</f>
        <v>1037089814</v>
      </c>
      <c r="H64" s="25">
        <f>'Est FY 2025'!L63</f>
        <v>1057832970</v>
      </c>
      <c r="I64" s="25">
        <f>'Est FY 2026'!L63</f>
        <v>1078990986</v>
      </c>
      <c r="J64" s="26">
        <f t="shared" si="1"/>
        <v>5187482870</v>
      </c>
    </row>
    <row r="65" spans="2:10" x14ac:dyDescent="0.2">
      <c r="B65" s="31" t="s">
        <v>72</v>
      </c>
      <c r="C65" s="28">
        <v>280451386</v>
      </c>
      <c r="D65" s="50"/>
      <c r="E65" s="28">
        <f>'Est FY 2022'!L64</f>
        <v>339391760</v>
      </c>
      <c r="F65" s="28">
        <f>'Est FY 2023'!L64</f>
        <v>346180057</v>
      </c>
      <c r="G65" s="28">
        <f>'Est FY 2024'!L64</f>
        <v>353104119</v>
      </c>
      <c r="H65" s="28">
        <f>'Est FY 2025'!L64</f>
        <v>360166662</v>
      </c>
      <c r="I65" s="28">
        <f>'Est FY 2026'!L64</f>
        <v>367370456</v>
      </c>
      <c r="J65" s="29">
        <f t="shared" si="1"/>
        <v>1766213054</v>
      </c>
    </row>
    <row r="66" spans="2:10" x14ac:dyDescent="0.2">
      <c r="B66" s="32"/>
      <c r="C66" s="33"/>
      <c r="D66" s="51"/>
      <c r="E66" s="33"/>
      <c r="F66" s="33"/>
      <c r="G66" s="33"/>
      <c r="H66" s="21"/>
      <c r="I66" s="34"/>
      <c r="J66" s="23"/>
    </row>
    <row r="67" spans="2:10" ht="14.25" x14ac:dyDescent="0.2">
      <c r="B67" s="35" t="s">
        <v>77</v>
      </c>
      <c r="C67" s="36">
        <f t="shared" ref="C67:I67" si="2">SUM(C15:C65)</f>
        <v>43369794311</v>
      </c>
      <c r="D67" s="52"/>
      <c r="E67" s="36">
        <f t="shared" si="2"/>
        <v>52484565375</v>
      </c>
      <c r="F67" s="36">
        <f t="shared" si="2"/>
        <v>53534326683</v>
      </c>
      <c r="G67" s="36">
        <f t="shared" si="2"/>
        <v>54605083217</v>
      </c>
      <c r="H67" s="33">
        <f t="shared" si="2"/>
        <v>55697254881</v>
      </c>
      <c r="I67" s="36">
        <f t="shared" si="2"/>
        <v>56811269844</v>
      </c>
      <c r="J67" s="37">
        <f>SUM(J15:J65)</f>
        <v>273132500000</v>
      </c>
    </row>
    <row r="68" spans="2:10" x14ac:dyDescent="0.2">
      <c r="B68" s="38"/>
      <c r="C68" s="39"/>
      <c r="D68" s="38"/>
      <c r="E68" s="39"/>
      <c r="F68" s="39"/>
      <c r="G68" s="39"/>
      <c r="H68" s="39"/>
      <c r="I68" s="39"/>
      <c r="J68" s="39"/>
    </row>
    <row r="69" spans="2:10" ht="14.25" x14ac:dyDescent="0.2">
      <c r="B69" s="43" t="s">
        <v>83</v>
      </c>
      <c r="C69" s="39"/>
      <c r="D69" s="43"/>
      <c r="E69" s="39"/>
      <c r="F69" s="39"/>
      <c r="G69" s="39"/>
      <c r="H69" s="39"/>
      <c r="I69" s="39"/>
      <c r="J69" s="39"/>
    </row>
    <row r="71" spans="2:10" ht="15.75" x14ac:dyDescent="0.25">
      <c r="B71" s="44" t="s">
        <v>85</v>
      </c>
      <c r="D71" s="44"/>
    </row>
    <row r="72" spans="2:10" ht="15.75" x14ac:dyDescent="0.25">
      <c r="B72" s="44" t="s">
        <v>86</v>
      </c>
      <c r="D72" s="44"/>
    </row>
    <row r="74" spans="2:10" x14ac:dyDescent="0.2">
      <c r="C74" s="45"/>
      <c r="E74" s="45"/>
      <c r="F74" s="45"/>
      <c r="G74" s="45"/>
      <c r="H74" s="45"/>
      <c r="I74" s="45"/>
      <c r="J74" s="45"/>
    </row>
  </sheetData>
  <mergeCells count="4">
    <mergeCell ref="B5:J5"/>
    <mergeCell ref="B7:J7"/>
    <mergeCell ref="B8:J8"/>
    <mergeCell ref="B6:J6"/>
  </mergeCells>
  <pageMargins left="0.7" right="0.7" top="0.75" bottom="0.75" header="0.3" footer="0.3"/>
  <pageSetup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zoomScaleNormal="100" workbookViewId="0"/>
  </sheetViews>
  <sheetFormatPr defaultRowHeight="12.75" x14ac:dyDescent="0.2"/>
  <cols>
    <col min="2" max="2" width="20.28515625" customWidth="1"/>
    <col min="3" max="12" width="15.7109375" customWidth="1"/>
    <col min="13" max="13" width="11.28515625" customWidth="1"/>
  </cols>
  <sheetData>
    <row r="1" spans="1:13" ht="18" x14ac:dyDescent="0.25">
      <c r="A1" s="4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>
        <f>'FY 2021 &amp; Est FY 2022-FY 2026'!K1</f>
        <v>44426</v>
      </c>
    </row>
    <row r="2" spans="1:13" x14ac:dyDescent="0.2">
      <c r="A2" s="41" t="s">
        <v>76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x14ac:dyDescent="0.2">
      <c r="B5" s="53" t="s">
        <v>101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 x14ac:dyDescent="0.2">
      <c r="B6" s="54" t="s">
        <v>104</v>
      </c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x14ac:dyDescent="0.2">
      <c r="B7" s="55" t="s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3" x14ac:dyDescent="0.2">
      <c r="G8" s="11"/>
      <c r="H8" s="11"/>
      <c r="I8" s="11"/>
      <c r="J8" s="11"/>
      <c r="K8" s="11"/>
      <c r="L8" s="11"/>
    </row>
    <row r="9" spans="1:13" ht="15" x14ac:dyDescent="0.25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x14ac:dyDescent="0.2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89</v>
      </c>
      <c r="K10" s="14" t="s">
        <v>90</v>
      </c>
      <c r="L10" s="13"/>
    </row>
    <row r="11" spans="1:13" ht="15" x14ac:dyDescent="0.25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4.25" x14ac:dyDescent="0.2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x14ac:dyDescent="0.2">
      <c r="B14" s="20" t="s">
        <v>22</v>
      </c>
      <c r="C14" s="21">
        <f>'Est FY 2022'!C14+'Est FY 2023'!C14+'Est FY 2024'!C14+'Est FY 2025'!C14+'Est FY 2026'!C14</f>
        <v>2958706970</v>
      </c>
      <c r="D14" s="21">
        <f>'Est FY 2022'!D14+'Est FY 2023'!D14+'Est FY 2024'!D14+'Est FY 2025'!D14+'Est FY 2026'!D14</f>
        <v>1439370958</v>
      </c>
      <c r="E14" s="21">
        <f>'Est FY 2022'!E14+'Est FY 2023'!E14+'Est FY 2024'!E14+'Est FY 2025'!E14+'Est FY 2026'!E14</f>
        <v>310263924</v>
      </c>
      <c r="F14" s="21">
        <f>'Est FY 2022'!F14+'Est FY 2023'!F14+'Est FY 2024'!F14+'Est FY 2025'!F14+'Est FY 2026'!F14</f>
        <v>25239455</v>
      </c>
      <c r="G14" s="22">
        <f>'Est FY 2022'!G14+'Est FY 2023'!G14+'Est FY 2024'!G14+'Est FY 2025'!G14+'Est FY 2026'!G14</f>
        <v>64685942</v>
      </c>
      <c r="H14" s="21">
        <f>'Est FY 2022'!H14+'Est FY 2023'!H14+'Est FY 2024'!H14+'Est FY 2025'!H14+'Est FY 2026'!H14</f>
        <v>21108510</v>
      </c>
      <c r="I14" s="21">
        <f>'Est FY 2022'!I14+'Est FY 2023'!I14+'Est FY 2024'!I14+'Est FY 2025'!I14+'Est FY 2026'!I14</f>
        <v>136925343</v>
      </c>
      <c r="J14" s="21">
        <f>'Est FY 2022'!J14+'Est FY 2023'!J14+'Est FY 2024'!J14+'Est FY 2025'!J14+'Est FY 2026'!J14</f>
        <v>128343911</v>
      </c>
      <c r="K14" s="21">
        <f>'Est FY 2022'!K14+'Est FY 2023'!K14+'Est FY 2024'!K14+'Est FY 2025'!K14+'Est FY 2026'!K14</f>
        <v>145936222</v>
      </c>
      <c r="L14" s="23">
        <f>SUM(C14:K14)</f>
        <v>5230581235</v>
      </c>
    </row>
    <row r="15" spans="1:13" x14ac:dyDescent="0.2">
      <c r="B15" s="24" t="s">
        <v>23</v>
      </c>
      <c r="C15" s="25">
        <f>'Est FY 2022'!C15+'Est FY 2023'!C15+'Est FY 2024'!C15+'Est FY 2025'!C15+'Est FY 2026'!C15</f>
        <v>1887543661</v>
      </c>
      <c r="D15" s="25">
        <f>'Est FY 2022'!D15+'Est FY 2023'!D15+'Est FY 2024'!D15+'Est FY 2025'!D15+'Est FY 2026'!D15</f>
        <v>918264484</v>
      </c>
      <c r="E15" s="25">
        <f>'Est FY 2022'!E15+'Est FY 2023'!E15+'Est FY 2024'!E15+'Est FY 2025'!E15+'Est FY 2026'!E15</f>
        <v>207913524</v>
      </c>
      <c r="F15" s="25">
        <f>'Est FY 2022'!F15+'Est FY 2023'!F15+'Est FY 2024'!F15+'Est FY 2025'!F15+'Est FY 2026'!F15</f>
        <v>6125000</v>
      </c>
      <c r="G15" s="25">
        <f>'Est FY 2022'!G15+'Est FY 2023'!G15+'Est FY 2024'!G15+'Est FY 2025'!G15+'Est FY 2026'!G15</f>
        <v>156040494</v>
      </c>
      <c r="H15" s="25">
        <f>'Est FY 2022'!H15+'Est FY 2023'!H15+'Est FY 2024'!H15+'Est FY 2025'!H15+'Est FY 2026'!H15</f>
        <v>15566478</v>
      </c>
      <c r="I15" s="25">
        <f>'Est FY 2022'!I15+'Est FY 2023'!I15+'Est FY 2024'!I15+'Est FY 2025'!I15+'Est FY 2026'!I15</f>
        <v>90494733</v>
      </c>
      <c r="J15" s="25">
        <f>'Est FY 2022'!J15+'Est FY 2023'!J15+'Est FY 2024'!J15+'Est FY 2025'!J15+'Est FY 2026'!J15</f>
        <v>81878583</v>
      </c>
      <c r="K15" s="25">
        <f>'Est FY 2022'!K15+'Est FY 2023'!K15+'Est FY 2024'!K15+'Est FY 2025'!K15+'Est FY 2026'!K15</f>
        <v>93101814</v>
      </c>
      <c r="L15" s="26">
        <f t="shared" ref="L15:L64" si="0">SUM(C15:K15)</f>
        <v>3456928771</v>
      </c>
    </row>
    <row r="16" spans="1:13" x14ac:dyDescent="0.2">
      <c r="B16" s="27" t="s">
        <v>24</v>
      </c>
      <c r="C16" s="28">
        <f>'Est FY 2022'!C16+'Est FY 2023'!C16+'Est FY 2024'!C16+'Est FY 2025'!C16+'Est FY 2026'!C16</f>
        <v>2704708900</v>
      </c>
      <c r="D16" s="28">
        <f>'Est FY 2022'!D16+'Est FY 2023'!D16+'Est FY 2024'!D16+'Est FY 2025'!D16+'Est FY 2026'!D16</f>
        <v>1315804329</v>
      </c>
      <c r="E16" s="28">
        <f>'Est FY 2022'!E16+'Est FY 2023'!E16+'Est FY 2024'!E16+'Est FY 2025'!E16+'Est FY 2026'!E16</f>
        <v>290781179</v>
      </c>
      <c r="F16" s="28">
        <f>'Est FY 2022'!F16+'Est FY 2023'!F16+'Est FY 2024'!F16+'Est FY 2025'!F16+'Est FY 2026'!F16</f>
        <v>15920015</v>
      </c>
      <c r="G16" s="28">
        <f>'Est FY 2022'!G16+'Est FY 2023'!G16+'Est FY 2024'!G16+'Est FY 2025'!G16+'Est FY 2026'!G16</f>
        <v>294158552</v>
      </c>
      <c r="H16" s="28">
        <f>'Est FY 2022'!H16+'Est FY 2023'!H16+'Est FY 2024'!H16+'Est FY 2025'!H16+'Est FY 2026'!H16</f>
        <v>40172474</v>
      </c>
      <c r="I16" s="28">
        <f>'Est FY 2022'!I16+'Est FY 2023'!I16+'Est FY 2024'!I16+'Est FY 2025'!I16+'Est FY 2026'!I16</f>
        <v>132049187</v>
      </c>
      <c r="J16" s="28">
        <f>'Est FY 2022'!J16+'Est FY 2023'!J16+'Est FY 2024'!J16+'Est FY 2025'!J16+'Est FY 2026'!J16</f>
        <v>117325887</v>
      </c>
      <c r="K16" s="28">
        <f>'Est FY 2022'!K16+'Est FY 2023'!K16+'Est FY 2024'!K16+'Est FY 2025'!K16+'Est FY 2026'!K16</f>
        <v>133407938</v>
      </c>
      <c r="L16" s="29">
        <f t="shared" si="0"/>
        <v>5044328461</v>
      </c>
    </row>
    <row r="17" spans="2:12" x14ac:dyDescent="0.2">
      <c r="B17" s="30" t="s">
        <v>25</v>
      </c>
      <c r="C17" s="21">
        <f>'Est FY 2022'!C17+'Est FY 2023'!C17+'Est FY 2024'!C17+'Est FY 2025'!C17+'Est FY 2026'!C17</f>
        <v>2005466051</v>
      </c>
      <c r="D17" s="21">
        <f>'Est FY 2022'!D17+'Est FY 2023'!D17+'Est FY 2024'!D17+'Est FY 2025'!D17+'Est FY 2026'!D17</f>
        <v>975632133</v>
      </c>
      <c r="E17" s="21">
        <f>'Est FY 2022'!E17+'Est FY 2023'!E17+'Est FY 2024'!E17+'Est FY 2025'!E17+'Est FY 2026'!E17</f>
        <v>207345642</v>
      </c>
      <c r="F17" s="21">
        <f>'Est FY 2022'!F17+'Est FY 2023'!F17+'Est FY 2024'!F17+'Est FY 2025'!F17+'Est FY 2026'!F17</f>
        <v>20064720</v>
      </c>
      <c r="G17" s="21">
        <f>'Est FY 2022'!G17+'Est FY 2023'!G17+'Est FY 2024'!G17+'Est FY 2025'!G17+'Est FY 2026'!G17</f>
        <v>69823319</v>
      </c>
      <c r="H17" s="21">
        <f>'Est FY 2022'!H17+'Est FY 2023'!H17+'Est FY 2024'!H17+'Est FY 2025'!H17+'Est FY 2026'!H17</f>
        <v>11795180</v>
      </c>
      <c r="I17" s="21">
        <f>'Est FY 2022'!I17+'Est FY 2023'!I17+'Est FY 2024'!I17+'Est FY 2025'!I17+'Est FY 2026'!I17</f>
        <v>93441261</v>
      </c>
      <c r="J17" s="21">
        <f>'Est FY 2022'!J17+'Est FY 2023'!J17+'Est FY 2024'!J17+'Est FY 2025'!J17+'Est FY 2026'!J17</f>
        <v>86993865</v>
      </c>
      <c r="K17" s="21">
        <f>'Est FY 2022'!K17+'Est FY 2023'!K17+'Est FY 2024'!K17+'Est FY 2025'!K17+'Est FY 2026'!K17</f>
        <v>98918259</v>
      </c>
      <c r="L17" s="23">
        <f t="shared" si="0"/>
        <v>3569480430</v>
      </c>
    </row>
    <row r="18" spans="2:12" x14ac:dyDescent="0.2">
      <c r="B18" s="24" t="s">
        <v>26</v>
      </c>
      <c r="C18" s="25">
        <f>'Est FY 2022'!C18+'Est FY 2023'!C18+'Est FY 2024'!C18+'Est FY 2025'!C18+'Est FY 2026'!C18</f>
        <v>12801200053</v>
      </c>
      <c r="D18" s="25">
        <f>'Est FY 2022'!D18+'Est FY 2023'!D18+'Est FY 2024'!D18+'Est FY 2025'!D18+'Est FY 2026'!D18</f>
        <v>6227610837</v>
      </c>
      <c r="E18" s="25">
        <f>'Est FY 2022'!E18+'Est FY 2023'!E18+'Est FY 2024'!E18+'Est FY 2025'!E18+'Est FY 2026'!E18</f>
        <v>1368466965</v>
      </c>
      <c r="F18" s="25">
        <f>'Est FY 2022'!F18+'Est FY 2023'!F18+'Est FY 2024'!F18+'Est FY 2025'!F18+'Est FY 2026'!F18</f>
        <v>83128575</v>
      </c>
      <c r="G18" s="25">
        <f>'Est FY 2022'!G18+'Est FY 2023'!G18+'Est FY 2024'!G18+'Est FY 2025'!G18+'Est FY 2026'!G18</f>
        <v>2631424013</v>
      </c>
      <c r="H18" s="25">
        <f>'Est FY 2022'!H18+'Est FY 2023'!H18+'Est FY 2024'!H18+'Est FY 2025'!H18+'Est FY 2026'!H18</f>
        <v>343485099</v>
      </c>
      <c r="I18" s="25">
        <f>'Est FY 2022'!I18+'Est FY 2023'!I18+'Est FY 2024'!I18+'Est FY 2025'!I18+'Est FY 2026'!I18</f>
        <v>662410811</v>
      </c>
      <c r="J18" s="25">
        <f>'Est FY 2022'!J18+'Est FY 2023'!J18+'Est FY 2024'!J18+'Est FY 2025'!J18+'Est FY 2026'!J18</f>
        <v>555295299</v>
      </c>
      <c r="K18" s="25">
        <f>'Est FY 2022'!K18+'Est FY 2023'!K18+'Est FY 2024'!K18+'Est FY 2025'!K18+'Est FY 2026'!K18</f>
        <v>631410543</v>
      </c>
      <c r="L18" s="26">
        <f t="shared" si="0"/>
        <v>25304432195</v>
      </c>
    </row>
    <row r="19" spans="2:12" x14ac:dyDescent="0.2">
      <c r="B19" s="31" t="s">
        <v>27</v>
      </c>
      <c r="C19" s="28">
        <f>'Est FY 2022'!C19+'Est FY 2023'!C19+'Est FY 2024'!C19+'Est FY 2025'!C19+'Est FY 2026'!C19</f>
        <v>1982179827</v>
      </c>
      <c r="D19" s="28">
        <f>'Est FY 2022'!D19+'Est FY 2023'!D19+'Est FY 2024'!D19+'Est FY 2025'!D19+'Est FY 2026'!D19</f>
        <v>964303699</v>
      </c>
      <c r="E19" s="28">
        <f>'Est FY 2022'!E19+'Est FY 2023'!E19+'Est FY 2024'!E19+'Est FY 2025'!E19+'Est FY 2026'!E19</f>
        <v>206400551</v>
      </c>
      <c r="F19" s="28">
        <f>'Est FY 2022'!F19+'Est FY 2023'!F19+'Est FY 2024'!F19+'Est FY 2025'!F19+'Est FY 2026'!F19</f>
        <v>18369265</v>
      </c>
      <c r="G19" s="28">
        <f>'Est FY 2022'!G19+'Est FY 2023'!G19+'Est FY 2024'!G19+'Est FY 2025'!G19+'Est FY 2026'!G19</f>
        <v>239830507</v>
      </c>
      <c r="H19" s="28">
        <f>'Est FY 2022'!H19+'Est FY 2023'!H19+'Est FY 2024'!H19+'Est FY 2025'!H19+'Est FY 2026'!H19</f>
        <v>36308681</v>
      </c>
      <c r="I19" s="28">
        <f>'Est FY 2022'!I19+'Est FY 2023'!I19+'Est FY 2024'!I19+'Est FY 2025'!I19+'Est FY 2026'!I19</f>
        <v>97610412</v>
      </c>
      <c r="J19" s="28">
        <f>'Est FY 2022'!J19+'Est FY 2023'!J19+'Est FY 2024'!J19+'Est FY 2025'!J19+'Est FY 2026'!J19</f>
        <v>85983748</v>
      </c>
      <c r="K19" s="28">
        <f>'Est FY 2022'!K19+'Est FY 2023'!K19+'Est FY 2024'!K19+'Est FY 2025'!K19+'Est FY 2026'!K19</f>
        <v>97769681</v>
      </c>
      <c r="L19" s="29">
        <f t="shared" si="0"/>
        <v>3728756371</v>
      </c>
    </row>
    <row r="20" spans="2:12" x14ac:dyDescent="0.2">
      <c r="B20" s="30" t="s">
        <v>28</v>
      </c>
      <c r="C20" s="21">
        <f>'Est FY 2022'!C20+'Est FY 2023'!C20+'Est FY 2024'!C20+'Est FY 2025'!C20+'Est FY 2026'!C20</f>
        <v>1825364506</v>
      </c>
      <c r="D20" s="21">
        <f>'Est FY 2022'!D20+'Est FY 2023'!D20+'Est FY 2024'!D20+'Est FY 2025'!D20+'Est FY 2026'!D20</f>
        <v>888015165</v>
      </c>
      <c r="E20" s="21">
        <f>'Est FY 2022'!E20+'Est FY 2023'!E20+'Est FY 2024'!E20+'Est FY 2025'!E20+'Est FY 2026'!E20</f>
        <v>200099389</v>
      </c>
      <c r="F20" s="21">
        <f>'Est FY 2022'!F20+'Est FY 2023'!F20+'Est FY 2024'!F20+'Est FY 2025'!F20+'Est FY 2026'!F20</f>
        <v>6888315</v>
      </c>
      <c r="G20" s="21">
        <f>'Est FY 2022'!G20+'Est FY 2023'!G20+'Est FY 2024'!G20+'Est FY 2025'!G20+'Est FY 2026'!G20</f>
        <v>250859899</v>
      </c>
      <c r="H20" s="21">
        <f>'Est FY 2022'!H20+'Est FY 2023'!H20+'Est FY 2024'!H20+'Est FY 2025'!H20+'Est FY 2026'!H20</f>
        <v>31683534</v>
      </c>
      <c r="I20" s="21">
        <f>'Est FY 2022'!I20+'Est FY 2023'!I20+'Est FY 2024'!I20+'Est FY 2025'!I20+'Est FY 2026'!I20</f>
        <v>90647562</v>
      </c>
      <c r="J20" s="21">
        <f>'Est FY 2022'!J20+'Est FY 2023'!J20+'Est FY 2024'!J20+'Est FY 2025'!J20+'Est FY 2026'!J20</f>
        <v>79181352</v>
      </c>
      <c r="K20" s="21">
        <f>'Est FY 2022'!K20+'Est FY 2023'!K20+'Est FY 2024'!K20+'Est FY 2025'!K20+'Est FY 2026'!K20</f>
        <v>90034870</v>
      </c>
      <c r="L20" s="23">
        <f t="shared" si="0"/>
        <v>3462774592</v>
      </c>
    </row>
    <row r="21" spans="2:12" x14ac:dyDescent="0.2">
      <c r="B21" s="30" t="s">
        <v>29</v>
      </c>
      <c r="C21" s="25">
        <f>'Est FY 2022'!C21+'Est FY 2023'!C21+'Est FY 2024'!C21+'Est FY 2025'!C21+'Est FY 2026'!C21</f>
        <v>624696568</v>
      </c>
      <c r="D21" s="25">
        <f>'Est FY 2022'!D21+'Est FY 2023'!D21+'Est FY 2024'!D21+'Est FY 2025'!D21+'Est FY 2026'!D21</f>
        <v>303906438</v>
      </c>
      <c r="E21" s="25">
        <f>'Est FY 2022'!E21+'Est FY 2023'!E21+'Est FY 2024'!E21+'Est FY 2025'!E21+'Est FY 2026'!E21</f>
        <v>64712637</v>
      </c>
      <c r="F21" s="25">
        <f>'Est FY 2022'!F21+'Est FY 2023'!F21+'Est FY 2024'!F21+'Est FY 2025'!F21+'Est FY 2026'!F21</f>
        <v>6125000</v>
      </c>
      <c r="G21" s="25">
        <f>'Est FY 2022'!G21+'Est FY 2023'!G21+'Est FY 2024'!G21+'Est FY 2025'!G21+'Est FY 2026'!G21</f>
        <v>66124958</v>
      </c>
      <c r="H21" s="25">
        <f>'Est FY 2022'!H21+'Est FY 2023'!H21+'Est FY 2024'!H21+'Est FY 2025'!H21+'Est FY 2026'!H21</f>
        <v>12233174</v>
      </c>
      <c r="I21" s="25">
        <f>'Est FY 2022'!I21+'Est FY 2023'!I21+'Est FY 2024'!I21+'Est FY 2025'!I21+'Est FY 2026'!I21</f>
        <v>30529523</v>
      </c>
      <c r="J21" s="25">
        <f>'Est FY 2022'!J21+'Est FY 2023'!J21+'Est FY 2024'!J21+'Est FY 2025'!J21+'Est FY 2026'!J21</f>
        <v>27098325</v>
      </c>
      <c r="K21" s="25">
        <f>'Est FY 2022'!K21+'Est FY 2023'!K21+'Est FY 2024'!K21+'Est FY 2025'!K21+'Est FY 2026'!K21</f>
        <v>30812736</v>
      </c>
      <c r="L21" s="26">
        <f t="shared" si="0"/>
        <v>1166239359</v>
      </c>
    </row>
    <row r="22" spans="2:12" x14ac:dyDescent="0.2">
      <c r="B22" s="31" t="s">
        <v>30</v>
      </c>
      <c r="C22" s="28">
        <f>'Est FY 2022'!C22+'Est FY 2023'!C22+'Est FY 2024'!C22+'Est FY 2025'!C22+'Est FY 2026'!C22</f>
        <v>591872579</v>
      </c>
      <c r="D22" s="28">
        <f>'Est FY 2022'!D22+'Est FY 2023'!D22+'Est FY 2024'!D22+'Est FY 2025'!D22+'Est FY 2026'!D22</f>
        <v>287938012</v>
      </c>
      <c r="E22" s="28">
        <f>'Est FY 2022'!E22+'Est FY 2023'!E22+'Est FY 2024'!E22+'Est FY 2025'!E22+'Est FY 2026'!E22</f>
        <v>60990551</v>
      </c>
      <c r="F22" s="28">
        <f>'Est FY 2022'!F22+'Est FY 2023'!F22+'Est FY 2024'!F22+'Est FY 2025'!F22+'Est FY 2026'!F22</f>
        <v>6125000</v>
      </c>
      <c r="G22" s="28">
        <f>'Est FY 2022'!G22+'Est FY 2023'!G22+'Est FY 2024'!G22+'Est FY 2025'!G22+'Est FY 2026'!G22</f>
        <v>57279688</v>
      </c>
      <c r="H22" s="28">
        <f>'Est FY 2022'!H22+'Est FY 2023'!H22+'Est FY 2024'!H22+'Est FY 2025'!H22+'Est FY 2026'!H22</f>
        <v>12184891</v>
      </c>
      <c r="I22" s="28">
        <f>'Est FY 2022'!I22+'Est FY 2023'!I22+'Est FY 2024'!I22+'Est FY 2025'!I22+'Est FY 2026'!I22</f>
        <v>28796999</v>
      </c>
      <c r="J22" s="28">
        <f>'Est FY 2022'!J22+'Est FY 2023'!J22+'Est FY 2024'!J22+'Est FY 2025'!J22+'Est FY 2026'!J22</f>
        <v>25674472</v>
      </c>
      <c r="K22" s="28">
        <f>'Est FY 2022'!K22+'Est FY 2023'!K22+'Est FY 2024'!K22+'Est FY 2025'!K22+'Est FY 2026'!K22</f>
        <v>29193715</v>
      </c>
      <c r="L22" s="29">
        <f t="shared" si="0"/>
        <v>1100055907</v>
      </c>
    </row>
    <row r="23" spans="2:12" x14ac:dyDescent="0.2">
      <c r="B23" s="30" t="s">
        <v>31</v>
      </c>
      <c r="C23" s="21">
        <f>'Est FY 2022'!C23+'Est FY 2023'!C23+'Est FY 2024'!C23+'Est FY 2025'!C23+'Est FY 2026'!C23</f>
        <v>7385865324</v>
      </c>
      <c r="D23" s="21">
        <f>'Est FY 2022'!D23+'Est FY 2023'!D23+'Est FY 2024'!D23+'Est FY 2025'!D23+'Est FY 2026'!D23</f>
        <v>3593123672</v>
      </c>
      <c r="E23" s="21">
        <f>'Est FY 2022'!E23+'Est FY 2023'!E23+'Est FY 2024'!E23+'Est FY 2025'!E23+'Est FY 2026'!E23</f>
        <v>788591338</v>
      </c>
      <c r="F23" s="21">
        <f>'Est FY 2022'!F23+'Est FY 2023'!F23+'Est FY 2024'!F23+'Est FY 2025'!F23+'Est FY 2026'!F23</f>
        <v>48930855</v>
      </c>
      <c r="G23" s="21">
        <f>'Est FY 2022'!G23+'Est FY 2023'!G23+'Est FY 2024'!G23+'Est FY 2025'!G23+'Est FY 2026'!G23</f>
        <v>77101497</v>
      </c>
      <c r="H23" s="21">
        <f>'Est FY 2022'!H23+'Est FY 2023'!H23+'Est FY 2024'!H23+'Est FY 2025'!H23+'Est FY 2026'!H23</f>
        <v>142142633</v>
      </c>
      <c r="I23" s="21">
        <f>'Est FY 2022'!I23+'Est FY 2023'!I23+'Est FY 2024'!I23+'Est FY 2025'!I23+'Est FY 2026'!I23</f>
        <v>341945210</v>
      </c>
      <c r="J23" s="21">
        <f>'Est FY 2022'!J23+'Est FY 2023'!J23+'Est FY 2024'!J23+'Est FY 2025'!J23+'Est FY 2026'!J23</f>
        <v>320386861</v>
      </c>
      <c r="K23" s="21">
        <f>'Est FY 2022'!K23+'Est FY 2023'!K23+'Est FY 2024'!K23+'Est FY 2025'!K23+'Est FY 2026'!K23</f>
        <v>364302815</v>
      </c>
      <c r="L23" s="23">
        <f t="shared" si="0"/>
        <v>13062390205</v>
      </c>
    </row>
    <row r="24" spans="2:12" x14ac:dyDescent="0.2">
      <c r="B24" s="30" t="s">
        <v>32</v>
      </c>
      <c r="C24" s="25">
        <f>'Est FY 2022'!C24+'Est FY 2023'!C24+'Est FY 2024'!C24+'Est FY 2025'!C24+'Est FY 2026'!C24</f>
        <v>4862577923</v>
      </c>
      <c r="D24" s="25">
        <f>'Est FY 2022'!D24+'Est FY 2023'!D24+'Est FY 2024'!D24+'Est FY 2025'!D24+'Est FY 2026'!D24</f>
        <v>2365578449</v>
      </c>
      <c r="E24" s="25">
        <f>'Est FY 2022'!E24+'Est FY 2023'!E24+'Est FY 2024'!E24+'Est FY 2025'!E24+'Est FY 2026'!E24</f>
        <v>507123760</v>
      </c>
      <c r="F24" s="25">
        <f>'Est FY 2022'!F24+'Est FY 2023'!F24+'Est FY 2024'!F24+'Est FY 2025'!F24+'Est FY 2026'!F24</f>
        <v>44269580</v>
      </c>
      <c r="G24" s="25">
        <f>'Est FY 2022'!G24+'Est FY 2023'!G24+'Est FY 2024'!G24+'Est FY 2025'!G24+'Est FY 2026'!G24</f>
        <v>385283425</v>
      </c>
      <c r="H24" s="25">
        <f>'Est FY 2022'!H24+'Est FY 2023'!H24+'Est FY 2024'!H24+'Est FY 2025'!H24+'Est FY 2026'!H24</f>
        <v>53338964</v>
      </c>
      <c r="I24" s="25">
        <f>'Est FY 2022'!I24+'Est FY 2023'!I24+'Est FY 2024'!I24+'Est FY 2025'!I24+'Est FY 2026'!I24</f>
        <v>233034122</v>
      </c>
      <c r="J24" s="25">
        <f>'Est FY 2022'!J24+'Est FY 2023'!J24+'Est FY 2024'!J24+'Est FY 2025'!J24+'Est FY 2026'!J24</f>
        <v>210930745</v>
      </c>
      <c r="K24" s="25">
        <f>'Est FY 2022'!K24+'Est FY 2023'!K24+'Est FY 2024'!K24+'Est FY 2025'!K24+'Est FY 2026'!K24</f>
        <v>239843370</v>
      </c>
      <c r="L24" s="26">
        <f t="shared" si="0"/>
        <v>8901980338</v>
      </c>
    </row>
    <row r="25" spans="2:12" x14ac:dyDescent="0.2">
      <c r="B25" s="31" t="s">
        <v>33</v>
      </c>
      <c r="C25" s="28">
        <f>'Est FY 2022'!C25+'Est FY 2023'!C25+'Est FY 2024'!C25+'Est FY 2025'!C25+'Est FY 2026'!C25</f>
        <v>629097414</v>
      </c>
      <c r="D25" s="28">
        <f>'Est FY 2022'!D25+'Est FY 2023'!D25+'Est FY 2024'!D25+'Est FY 2025'!D25+'Est FY 2026'!D25</f>
        <v>306047389</v>
      </c>
      <c r="E25" s="28">
        <f>'Est FY 2022'!E25+'Est FY 2023'!E25+'Est FY 2024'!E25+'Est FY 2025'!E25+'Est FY 2026'!E25</f>
        <v>65211674</v>
      </c>
      <c r="F25" s="28">
        <f>'Est FY 2022'!F25+'Est FY 2023'!F25+'Est FY 2024'!F25+'Est FY 2025'!F25+'Est FY 2026'!F25</f>
        <v>6125000</v>
      </c>
      <c r="G25" s="28">
        <f>'Est FY 2022'!G25+'Est FY 2023'!G25+'Est FY 2024'!G25+'Est FY 2025'!G25+'Est FY 2026'!G25</f>
        <v>58736383</v>
      </c>
      <c r="H25" s="28">
        <f>'Est FY 2022'!H25+'Est FY 2023'!H25+'Est FY 2024'!H25+'Est FY 2025'!H25+'Est FY 2026'!H25</f>
        <v>12006266</v>
      </c>
      <c r="I25" s="28">
        <f>'Est FY 2022'!I25+'Est FY 2023'!I25+'Est FY 2024'!I25+'Est FY 2025'!I25+'Est FY 2026'!I25</f>
        <v>30525058</v>
      </c>
      <c r="J25" s="28">
        <f>'Est FY 2022'!J25+'Est FY 2023'!J25+'Est FY 2024'!J25+'Est FY 2025'!J25+'Est FY 2026'!J25</f>
        <v>27289225</v>
      </c>
      <c r="K25" s="28">
        <f>'Est FY 2022'!K25+'Est FY 2023'!K25+'Est FY 2024'!K25+'Est FY 2025'!K25+'Est FY 2026'!K25</f>
        <v>31029805</v>
      </c>
      <c r="L25" s="29">
        <f t="shared" si="0"/>
        <v>1166068214</v>
      </c>
    </row>
    <row r="26" spans="2:12" x14ac:dyDescent="0.2">
      <c r="B26" s="24" t="s">
        <v>34</v>
      </c>
      <c r="C26" s="21">
        <f>'Est FY 2022'!C26+'Est FY 2023'!C26+'Est FY 2024'!C26+'Est FY 2025'!C26+'Est FY 2026'!C26</f>
        <v>1085045765</v>
      </c>
      <c r="D26" s="21">
        <f>'Est FY 2022'!D26+'Est FY 2023'!D26+'Est FY 2024'!D26+'Est FY 2025'!D26+'Est FY 2026'!D26</f>
        <v>527860102</v>
      </c>
      <c r="E26" s="21">
        <f>'Est FY 2022'!E26+'Est FY 2023'!E26+'Est FY 2024'!E26+'Est FY 2025'!E26+'Est FY 2026'!E26</f>
        <v>113253591</v>
      </c>
      <c r="F26" s="21">
        <f>'Est FY 2022'!F26+'Est FY 2023'!F26+'Est FY 2024'!F26+'Est FY 2025'!F26+'Est FY 2026'!F26</f>
        <v>9785465</v>
      </c>
      <c r="G26" s="21">
        <f>'Est FY 2022'!G26+'Est FY 2023'!G26+'Est FY 2024'!G26+'Est FY 2025'!G26+'Est FY 2026'!G26</f>
        <v>72657356</v>
      </c>
      <c r="H26" s="21">
        <f>'Est FY 2022'!H26+'Est FY 2023'!H26+'Est FY 2024'!H26+'Est FY 2025'!H26+'Est FY 2026'!H26</f>
        <v>11115278</v>
      </c>
      <c r="I26" s="21">
        <f>'Est FY 2022'!I26+'Est FY 2023'!I26+'Est FY 2024'!I26+'Est FY 2025'!I26+'Est FY 2026'!I26</f>
        <v>51620649</v>
      </c>
      <c r="J26" s="21">
        <f>'Est FY 2022'!J26+'Est FY 2023'!J26+'Est FY 2024'!J26+'Est FY 2025'!J26+'Est FY 2026'!J26</f>
        <v>47067526</v>
      </c>
      <c r="K26" s="21">
        <f>'Est FY 2022'!K26+'Est FY 2023'!K26+'Est FY 2024'!K26+'Est FY 2025'!K26+'Est FY 2026'!K26</f>
        <v>53519150</v>
      </c>
      <c r="L26" s="23">
        <f t="shared" si="0"/>
        <v>1971924882</v>
      </c>
    </row>
    <row r="27" spans="2:12" x14ac:dyDescent="0.2">
      <c r="B27" s="30" t="s">
        <v>35</v>
      </c>
      <c r="C27" s="25">
        <f>'Est FY 2022'!C27+'Est FY 2023'!C27+'Est FY 2024'!C27+'Est FY 2025'!C27+'Est FY 2026'!C27</f>
        <v>5201513304</v>
      </c>
      <c r="D27" s="25">
        <f>'Est FY 2022'!D27+'Est FY 2023'!D27+'Est FY 2024'!D27+'Est FY 2025'!D27+'Est FY 2026'!D27</f>
        <v>2530465932</v>
      </c>
      <c r="E27" s="25">
        <f>'Est FY 2022'!E27+'Est FY 2023'!E27+'Est FY 2024'!E27+'Est FY 2025'!E27+'Est FY 2026'!E27</f>
        <v>533292740</v>
      </c>
      <c r="F27" s="25">
        <f>'Est FY 2022'!F27+'Est FY 2023'!F27+'Est FY 2024'!F27+'Est FY 2025'!F27+'Est FY 2026'!F27</f>
        <v>56534265</v>
      </c>
      <c r="G27" s="25">
        <f>'Est FY 2022'!G27+'Est FY 2023'!G27+'Est FY 2024'!G27+'Est FY 2025'!G27+'Est FY 2026'!G27</f>
        <v>624264100</v>
      </c>
      <c r="H27" s="25">
        <f>'Est FY 2022'!H27+'Est FY 2023'!H27+'Est FY 2024'!H27+'Est FY 2025'!H27+'Est FY 2026'!H27</f>
        <v>117141483</v>
      </c>
      <c r="I27" s="25">
        <f>'Est FY 2022'!I27+'Est FY 2023'!I27+'Est FY 2024'!I27+'Est FY 2025'!I27+'Est FY 2026'!I27</f>
        <v>256594178</v>
      </c>
      <c r="J27" s="25">
        <f>'Est FY 2022'!J27+'Est FY 2023'!J27+'Est FY 2024'!J27+'Est FY 2025'!J27+'Est FY 2026'!J27</f>
        <v>225633212</v>
      </c>
      <c r="K27" s="25">
        <f>'Est FY 2022'!K27+'Est FY 2023'!K27+'Est FY 2024'!K27+'Est FY 2025'!K27+'Est FY 2026'!K27</f>
        <v>256561130</v>
      </c>
      <c r="L27" s="26">
        <f t="shared" si="0"/>
        <v>9802000344</v>
      </c>
    </row>
    <row r="28" spans="2:12" x14ac:dyDescent="0.2">
      <c r="B28" s="31" t="s">
        <v>36</v>
      </c>
      <c r="C28" s="28">
        <f>'Est FY 2022'!C28+'Est FY 2023'!C28+'Est FY 2024'!C28+'Est FY 2025'!C28+'Est FY 2026'!C28</f>
        <v>3600532135</v>
      </c>
      <c r="D28" s="28">
        <f>'Est FY 2022'!D28+'Est FY 2023'!D28+'Est FY 2024'!D28+'Est FY 2025'!D28+'Est FY 2026'!D28</f>
        <v>1751610229</v>
      </c>
      <c r="E28" s="28">
        <f>'Est FY 2022'!E28+'Est FY 2023'!E28+'Est FY 2024'!E28+'Est FY 2025'!E28+'Est FY 2026'!E28</f>
        <v>368556207</v>
      </c>
      <c r="F28" s="28">
        <f>'Est FY 2022'!F28+'Est FY 2023'!F28+'Est FY 2024'!F28+'Est FY 2025'!F28+'Est FY 2026'!F28</f>
        <v>39727105</v>
      </c>
      <c r="G28" s="28">
        <f>'Est FY 2022'!G28+'Est FY 2023'!G28+'Est FY 2024'!G28+'Est FY 2025'!G28+'Est FY 2026'!G28</f>
        <v>267156590</v>
      </c>
      <c r="H28" s="28">
        <f>'Est FY 2022'!H28+'Est FY 2023'!H28+'Est FY 2024'!H28+'Est FY 2025'!H28+'Est FY 2026'!H28</f>
        <v>35932839</v>
      </c>
      <c r="I28" s="28">
        <f>'Est FY 2022'!I28+'Est FY 2023'!I28+'Est FY 2024'!I28+'Est FY 2025'!I28+'Est FY 2026'!I28</f>
        <v>171968787</v>
      </c>
      <c r="J28" s="28">
        <f>'Est FY 2022'!J28+'Est FY 2023'!J28+'Est FY 2024'!J28+'Est FY 2025'!J28+'Est FY 2026'!J28</f>
        <v>156185245</v>
      </c>
      <c r="K28" s="28">
        <f>'Est FY 2022'!K28+'Est FY 2023'!K28+'Est FY 2024'!K28+'Est FY 2025'!K28+'Est FY 2026'!K28</f>
        <v>177593814</v>
      </c>
      <c r="L28" s="29">
        <f t="shared" si="0"/>
        <v>6569262951</v>
      </c>
    </row>
    <row r="29" spans="2:12" x14ac:dyDescent="0.2">
      <c r="B29" s="30" t="s">
        <v>37</v>
      </c>
      <c r="C29" s="21">
        <f>'Est FY 2022'!C29+'Est FY 2023'!C29+'Est FY 2024'!C29+'Est FY 2025'!C29+'Est FY 2026'!C29</f>
        <v>1903543960</v>
      </c>
      <c r="D29" s="21">
        <f>'Est FY 2022'!D29+'Est FY 2023'!D29+'Est FY 2024'!D29+'Est FY 2025'!D29+'Est FY 2026'!D29</f>
        <v>926048412</v>
      </c>
      <c r="E29" s="21">
        <f>'Est FY 2022'!E29+'Est FY 2023'!E29+'Est FY 2024'!E29+'Est FY 2025'!E29+'Est FY 2026'!E29</f>
        <v>187290433</v>
      </c>
      <c r="F29" s="21">
        <f>'Est FY 2022'!F29+'Est FY 2023'!F29+'Est FY 2024'!F29+'Est FY 2025'!F29+'Est FY 2026'!F29</f>
        <v>28562450</v>
      </c>
      <c r="G29" s="21">
        <f>'Est FY 2022'!G29+'Est FY 2023'!G29+'Est FY 2024'!G29+'Est FY 2025'!G29+'Est FY 2026'!G29</f>
        <v>64046643</v>
      </c>
      <c r="H29" s="21">
        <f>'Est FY 2022'!H29+'Est FY 2023'!H29+'Est FY 2024'!H29+'Est FY 2025'!H29+'Est FY 2026'!H29</f>
        <v>13617412</v>
      </c>
      <c r="I29" s="21">
        <f>'Est FY 2022'!I29+'Est FY 2023'!I29+'Est FY 2024'!I29+'Est FY 2025'!I29+'Est FY 2026'!I29</f>
        <v>88697579</v>
      </c>
      <c r="J29" s="21">
        <f>'Est FY 2022'!J29+'Est FY 2023'!J29+'Est FY 2024'!J29+'Est FY 2025'!J29+'Est FY 2026'!J29</f>
        <v>82572650</v>
      </c>
      <c r="K29" s="21">
        <f>'Est FY 2022'!K29+'Est FY 2023'!K29+'Est FY 2024'!K29+'Est FY 2025'!K29+'Est FY 2026'!K29</f>
        <v>93891020</v>
      </c>
      <c r="L29" s="23">
        <f t="shared" si="0"/>
        <v>3388270559</v>
      </c>
    </row>
    <row r="30" spans="2:12" x14ac:dyDescent="0.2">
      <c r="B30" s="30" t="s">
        <v>38</v>
      </c>
      <c r="C30" s="25">
        <f>'Est FY 2022'!C30+'Est FY 2023'!C30+'Est FY 2024'!C30+'Est FY 2025'!C30+'Est FY 2026'!C30</f>
        <v>1459190667</v>
      </c>
      <c r="D30" s="25">
        <f>'Est FY 2022'!D30+'Est FY 2023'!D30+'Est FY 2024'!D30+'Est FY 2025'!D30+'Est FY 2026'!D30</f>
        <v>709876542</v>
      </c>
      <c r="E30" s="25">
        <f>'Est FY 2022'!E30+'Est FY 2023'!E30+'Est FY 2024'!E30+'Est FY 2025'!E30+'Est FY 2026'!E30</f>
        <v>132627430</v>
      </c>
      <c r="F30" s="25">
        <f>'Est FY 2022'!F30+'Est FY 2023'!F30+'Est FY 2024'!F30+'Est FY 2025'!F30+'Est FY 2026'!F30</f>
        <v>32837890</v>
      </c>
      <c r="G30" s="25">
        <f>'Est FY 2022'!G30+'Est FY 2023'!G30+'Est FY 2024'!G30+'Est FY 2025'!G30+'Est FY 2026'!G30</f>
        <v>53959640</v>
      </c>
      <c r="H30" s="25">
        <f>'Est FY 2022'!H30+'Est FY 2023'!H30+'Est FY 2024'!H30+'Est FY 2025'!H30+'Est FY 2026'!H30</f>
        <v>13372178</v>
      </c>
      <c r="I30" s="25">
        <f>'Est FY 2022'!I30+'Est FY 2023'!I30+'Est FY 2024'!I30+'Est FY 2025'!I30+'Est FY 2026'!I30</f>
        <v>68202070</v>
      </c>
      <c r="J30" s="25">
        <f>'Est FY 2022'!J30+'Est FY 2023'!J30+'Est FY 2024'!J30+'Est FY 2025'!J30+'Est FY 2026'!J30</f>
        <v>63297324</v>
      </c>
      <c r="K30" s="25">
        <f>'Est FY 2022'!K30+'Est FY 2023'!K30+'Est FY 2024'!K30+'Est FY 2025'!K30+'Est FY 2026'!K30</f>
        <v>71973594</v>
      </c>
      <c r="L30" s="26">
        <f t="shared" si="0"/>
        <v>2605337335</v>
      </c>
    </row>
    <row r="31" spans="2:12" x14ac:dyDescent="0.2">
      <c r="B31" s="31" t="s">
        <v>39</v>
      </c>
      <c r="C31" s="28">
        <f>'Est FY 2022'!C31+'Est FY 2023'!C31+'Est FY 2024'!C31+'Est FY 2025'!C31+'Est FY 2026'!C31</f>
        <v>2579365336</v>
      </c>
      <c r="D31" s="28">
        <f>'Est FY 2022'!D31+'Est FY 2023'!D31+'Est FY 2024'!D31+'Est FY 2025'!D31+'Est FY 2026'!D31</f>
        <v>1254826379</v>
      </c>
      <c r="E31" s="28">
        <f>'Est FY 2022'!E31+'Est FY 2023'!E31+'Est FY 2024'!E31+'Est FY 2025'!E31+'Est FY 2026'!E31</f>
        <v>272918898</v>
      </c>
      <c r="F31" s="28">
        <f>'Est FY 2022'!F31+'Est FY 2023'!F31+'Est FY 2024'!F31+'Est FY 2025'!F31+'Est FY 2026'!F31</f>
        <v>19568930</v>
      </c>
      <c r="G31" s="28">
        <f>'Est FY 2022'!G31+'Est FY 2023'!G31+'Est FY 2024'!G31+'Est FY 2025'!G31+'Est FY 2026'!G31</f>
        <v>77678802</v>
      </c>
      <c r="H31" s="28">
        <f>'Est FY 2022'!H31+'Est FY 2023'!H31+'Est FY 2024'!H31+'Est FY 2025'!H31+'Est FY 2026'!H31</f>
        <v>17391308</v>
      </c>
      <c r="I31" s="28">
        <f>'Est FY 2022'!I31+'Est FY 2023'!I31+'Est FY 2024'!I31+'Est FY 2025'!I31+'Est FY 2026'!I31</f>
        <v>119914875</v>
      </c>
      <c r="J31" s="28">
        <f>'Est FY 2022'!J31+'Est FY 2023'!J31+'Est FY 2024'!J31+'Est FY 2025'!J31+'Est FY 2026'!J31</f>
        <v>111888685</v>
      </c>
      <c r="K31" s="28">
        <f>'Est FY 2022'!K31+'Est FY 2023'!K31+'Est FY 2024'!K31+'Est FY 2025'!K31+'Est FY 2026'!K31</f>
        <v>127225452</v>
      </c>
      <c r="L31" s="29">
        <f t="shared" si="0"/>
        <v>4580778665</v>
      </c>
    </row>
    <row r="32" spans="2:12" x14ac:dyDescent="0.2">
      <c r="B32" s="30" t="s">
        <v>40</v>
      </c>
      <c r="C32" s="21">
        <f>'Est FY 2022'!C32+'Est FY 2023'!C32+'Est FY 2024'!C32+'Est FY 2025'!C32+'Est FY 2026'!C32</f>
        <v>2728194745</v>
      </c>
      <c r="D32" s="21">
        <f>'Est FY 2022'!D32+'Est FY 2023'!D32+'Est FY 2024'!D32+'Est FY 2025'!D32+'Est FY 2026'!D32</f>
        <v>1327229876</v>
      </c>
      <c r="E32" s="21">
        <f>'Est FY 2022'!E32+'Est FY 2023'!E32+'Est FY 2024'!E32+'Est FY 2025'!E32+'Est FY 2026'!E32</f>
        <v>286919031</v>
      </c>
      <c r="F32" s="21">
        <f>'Est FY 2022'!F32+'Est FY 2023'!F32+'Est FY 2024'!F32+'Est FY 2025'!F32+'Est FY 2026'!F32</f>
        <v>22445350</v>
      </c>
      <c r="G32" s="21">
        <f>'Est FY 2022'!G32+'Est FY 2023'!G32+'Est FY 2024'!G32+'Est FY 2025'!G32+'Est FY 2026'!G32</f>
        <v>64903790</v>
      </c>
      <c r="H32" s="21">
        <f>'Est FY 2022'!H32+'Est FY 2023'!H32+'Est FY 2024'!H32+'Est FY 2025'!H32+'Est FY 2026'!H32</f>
        <v>29515146</v>
      </c>
      <c r="I32" s="21">
        <f>'Est FY 2022'!I32+'Est FY 2023'!I32+'Est FY 2024'!I32+'Est FY 2025'!I32+'Est FY 2026'!I32</f>
        <v>126669012</v>
      </c>
      <c r="J32" s="21">
        <f>'Est FY 2022'!J32+'Est FY 2023'!J32+'Est FY 2024'!J32+'Est FY 2025'!J32+'Est FY 2026'!J32</f>
        <v>118344665</v>
      </c>
      <c r="K32" s="21">
        <f>'Est FY 2022'!K32+'Est FY 2023'!K32+'Est FY 2024'!K32+'Est FY 2025'!K32+'Est FY 2026'!K32</f>
        <v>134566362</v>
      </c>
      <c r="L32" s="23">
        <f t="shared" si="0"/>
        <v>4838787977</v>
      </c>
    </row>
    <row r="33" spans="2:12" x14ac:dyDescent="0.2">
      <c r="B33" s="24" t="s">
        <v>41</v>
      </c>
      <c r="C33" s="25">
        <f>'Est FY 2022'!C33+'Est FY 2023'!C33+'Est FY 2024'!C33+'Est FY 2025'!C33+'Est FY 2026'!C33</f>
        <v>690247944</v>
      </c>
      <c r="D33" s="25">
        <f>'Est FY 2022'!D33+'Est FY 2023'!D33+'Est FY 2024'!D33+'Est FY 2025'!D33+'Est FY 2026'!D33</f>
        <v>335796297</v>
      </c>
      <c r="E33" s="25">
        <f>'Est FY 2022'!E33+'Est FY 2023'!E33+'Est FY 2024'!E33+'Est FY 2025'!E33+'Est FY 2026'!E33</f>
        <v>71791079</v>
      </c>
      <c r="F33" s="25">
        <f>'Est FY 2022'!F33+'Est FY 2023'!F33+'Est FY 2024'!F33+'Est FY 2025'!F33+'Est FY 2026'!F33</f>
        <v>6479775</v>
      </c>
      <c r="G33" s="25">
        <f>'Est FY 2022'!G33+'Est FY 2023'!G33+'Est FY 2024'!G33+'Est FY 2025'!G33+'Est FY 2026'!G33</f>
        <v>58387046</v>
      </c>
      <c r="H33" s="25">
        <f>'Est FY 2022'!H33+'Est FY 2023'!H33+'Est FY 2024'!H33+'Est FY 2025'!H33+'Est FY 2026'!H33</f>
        <v>12646634</v>
      </c>
      <c r="I33" s="25">
        <f>'Est FY 2022'!I33+'Est FY 2023'!I33+'Est FY 2024'!I33+'Est FY 2025'!I33+'Est FY 2026'!I33</f>
        <v>33315189</v>
      </c>
      <c r="J33" s="25">
        <f>'Est FY 2022'!J33+'Est FY 2023'!J33+'Est FY 2024'!J33+'Est FY 2025'!J33+'Est FY 2026'!J33</f>
        <v>29941837</v>
      </c>
      <c r="K33" s="25">
        <f>'Est FY 2022'!K33+'Est FY 2023'!K33+'Est FY 2024'!K33+'Est FY 2025'!K33+'Est FY 2026'!K33</f>
        <v>34046013</v>
      </c>
      <c r="L33" s="26">
        <f t="shared" si="0"/>
        <v>1272651814</v>
      </c>
    </row>
    <row r="34" spans="2:12" x14ac:dyDescent="0.2">
      <c r="B34" s="31" t="s">
        <v>42</v>
      </c>
      <c r="C34" s="28">
        <f>'Est FY 2022'!C34+'Est FY 2023'!C34+'Est FY 2024'!C34+'Est FY 2025'!C34+'Est FY 2026'!C34</f>
        <v>2175686875</v>
      </c>
      <c r="D34" s="28">
        <f>'Est FY 2022'!D34+'Est FY 2023'!D34+'Est FY 2024'!D34+'Est FY 2025'!D34+'Est FY 2026'!D34</f>
        <v>1058442262</v>
      </c>
      <c r="E34" s="28">
        <f>'Est FY 2022'!E34+'Est FY 2023'!E34+'Est FY 2024'!E34+'Est FY 2025'!E34+'Est FY 2026'!E34</f>
        <v>234174856</v>
      </c>
      <c r="F34" s="28">
        <f>'Est FY 2022'!F34+'Est FY 2023'!F34+'Est FY 2024'!F34+'Est FY 2025'!F34+'Est FY 2026'!F34</f>
        <v>12537745</v>
      </c>
      <c r="G34" s="28">
        <f>'Est FY 2022'!G34+'Est FY 2023'!G34+'Est FY 2024'!G34+'Est FY 2025'!G34+'Est FY 2026'!G34</f>
        <v>304466814</v>
      </c>
      <c r="H34" s="28">
        <f>'Est FY 2022'!H34+'Est FY 2023'!H34+'Est FY 2024'!H34+'Est FY 2025'!H34+'Est FY 2026'!H34</f>
        <v>47606626</v>
      </c>
      <c r="I34" s="28">
        <f>'Est FY 2022'!I34+'Est FY 2023'!I34+'Est FY 2024'!I34+'Est FY 2025'!I34+'Est FY 2026'!I34</f>
        <v>108455944</v>
      </c>
      <c r="J34" s="28">
        <f>'Est FY 2022'!J34+'Est FY 2023'!J34+'Est FY 2024'!J34+'Est FY 2025'!J34+'Est FY 2026'!J34</f>
        <v>94377768</v>
      </c>
      <c r="K34" s="28">
        <f>'Est FY 2022'!K34+'Est FY 2023'!K34+'Est FY 2024'!K34+'Est FY 2025'!K34+'Est FY 2026'!K34</f>
        <v>107314286</v>
      </c>
      <c r="L34" s="29">
        <f t="shared" si="0"/>
        <v>4143063176</v>
      </c>
    </row>
    <row r="35" spans="2:12" x14ac:dyDescent="0.2">
      <c r="B35" s="30" t="s">
        <v>43</v>
      </c>
      <c r="C35" s="21">
        <f>'Est FY 2022'!C35+'Est FY 2023'!C35+'Est FY 2024'!C35+'Est FY 2025'!C35+'Est FY 2026'!C35</f>
        <v>2160198120</v>
      </c>
      <c r="D35" s="21">
        <f>'Est FY 2022'!D35+'Est FY 2023'!D35+'Est FY 2024'!D35+'Est FY 2025'!D35+'Est FY 2026'!D35</f>
        <v>1050907196</v>
      </c>
      <c r="E35" s="21">
        <f>'Est FY 2022'!E35+'Est FY 2023'!E35+'Est FY 2024'!E35+'Est FY 2025'!E35+'Est FY 2026'!E35</f>
        <v>231778479</v>
      </c>
      <c r="F35" s="21">
        <f>'Est FY 2022'!F35+'Est FY 2023'!F35+'Est FY 2024'!F35+'Est FY 2025'!F35+'Est FY 2026'!F35</f>
        <v>13177770</v>
      </c>
      <c r="G35" s="21">
        <f>'Est FY 2022'!G35+'Est FY 2023'!G35+'Est FY 2024'!G35+'Est FY 2025'!G35+'Est FY 2026'!G35</f>
        <v>359609083</v>
      </c>
      <c r="H35" s="21">
        <f>'Est FY 2022'!H35+'Est FY 2023'!H35+'Est FY 2024'!H35+'Est FY 2025'!H35+'Est FY 2026'!H35</f>
        <v>61711584</v>
      </c>
      <c r="I35" s="21">
        <f>'Est FY 2022'!I35+'Est FY 2023'!I35+'Est FY 2024'!I35+'Est FY 2025'!I35+'Est FY 2026'!I35</f>
        <v>109612561</v>
      </c>
      <c r="J35" s="21">
        <f>'Est FY 2022'!J35+'Est FY 2023'!J35+'Est FY 2024'!J35+'Est FY 2025'!J35+'Est FY 2026'!J35</f>
        <v>93705892</v>
      </c>
      <c r="K35" s="21">
        <f>'Est FY 2022'!K35+'Est FY 2023'!K35+'Est FY 2024'!K35+'Est FY 2025'!K35+'Est FY 2026'!K35</f>
        <v>106550312</v>
      </c>
      <c r="L35" s="23">
        <f t="shared" si="0"/>
        <v>4187250997</v>
      </c>
    </row>
    <row r="36" spans="2:12" x14ac:dyDescent="0.2">
      <c r="B36" s="24" t="s">
        <v>44</v>
      </c>
      <c r="C36" s="25">
        <f>'Est FY 2022'!C36+'Est FY 2023'!C36+'Est FY 2024'!C36+'Est FY 2025'!C36+'Est FY 2026'!C36</f>
        <v>3886440946</v>
      </c>
      <c r="D36" s="25">
        <f>'Est FY 2022'!D36+'Est FY 2023'!D36+'Est FY 2024'!D36+'Est FY 2025'!D36+'Est FY 2026'!D36</f>
        <v>1890701002</v>
      </c>
      <c r="E36" s="25">
        <f>'Est FY 2022'!E36+'Est FY 2023'!E36+'Est FY 2024'!E36+'Est FY 2025'!E36+'Est FY 2026'!E36</f>
        <v>399928697</v>
      </c>
      <c r="F36" s="25">
        <f>'Est FY 2022'!F36+'Est FY 2023'!F36+'Est FY 2024'!F36+'Est FY 2025'!F36+'Est FY 2026'!F36</f>
        <v>40775325</v>
      </c>
      <c r="G36" s="25">
        <f>'Est FY 2022'!G36+'Est FY 2023'!G36+'Est FY 2024'!G36+'Est FY 2025'!G36+'Est FY 2026'!G36</f>
        <v>419630328</v>
      </c>
      <c r="H36" s="25">
        <f>'Est FY 2022'!H36+'Est FY 2023'!H36+'Est FY 2024'!H36+'Est FY 2025'!H36+'Est FY 2026'!H36</f>
        <v>71092384</v>
      </c>
      <c r="I36" s="25">
        <f>'Est FY 2022'!I36+'Est FY 2023'!I36+'Est FY 2024'!I36+'Est FY 2025'!I36+'Est FY 2026'!I36</f>
        <v>190020975</v>
      </c>
      <c r="J36" s="25">
        <f>'Est FY 2022'!J36+'Est FY 2023'!J36+'Est FY 2024'!J36+'Est FY 2025'!J36+'Est FY 2026'!J36</f>
        <v>168587505</v>
      </c>
      <c r="K36" s="25">
        <f>'Est FY 2022'!K36+'Est FY 2023'!K36+'Est FY 2024'!K36+'Est FY 2025'!K36+'Est FY 2026'!K36</f>
        <v>191696073</v>
      </c>
      <c r="L36" s="26">
        <f t="shared" si="0"/>
        <v>7258873235</v>
      </c>
    </row>
    <row r="37" spans="2:12" x14ac:dyDescent="0.2">
      <c r="B37" s="27" t="s">
        <v>45</v>
      </c>
      <c r="C37" s="28">
        <f>'Est FY 2022'!C37+'Est FY 2023'!C37+'Est FY 2024'!C37+'Est FY 2025'!C37+'Est FY 2026'!C37</f>
        <v>2460056047</v>
      </c>
      <c r="D37" s="28">
        <f>'Est FY 2022'!D37+'Est FY 2023'!D37+'Est FY 2024'!D37+'Est FY 2025'!D37+'Est FY 2026'!D37</f>
        <v>1196784024</v>
      </c>
      <c r="E37" s="28">
        <f>'Est FY 2022'!E37+'Est FY 2023'!E37+'Est FY 2024'!E37+'Est FY 2025'!E37+'Est FY 2026'!E37</f>
        <v>246295775</v>
      </c>
      <c r="F37" s="28">
        <f>'Est FY 2022'!F37+'Est FY 2023'!F37+'Est FY 2024'!F37+'Est FY 2025'!F37+'Est FY 2026'!F37</f>
        <v>32662945</v>
      </c>
      <c r="G37" s="28">
        <f>'Est FY 2022'!G37+'Est FY 2023'!G37+'Est FY 2024'!G37+'Est FY 2025'!G37+'Est FY 2026'!G37</f>
        <v>182728875</v>
      </c>
      <c r="H37" s="28">
        <f>'Est FY 2022'!H37+'Est FY 2023'!H37+'Est FY 2024'!H37+'Est FY 2025'!H37+'Est FY 2026'!H37</f>
        <v>31389996</v>
      </c>
      <c r="I37" s="28">
        <f>'Est FY 2022'!I37+'Est FY 2023'!I37+'Est FY 2024'!I37+'Est FY 2025'!I37+'Est FY 2026'!I37</f>
        <v>117686377</v>
      </c>
      <c r="J37" s="28">
        <f>'Est FY 2022'!J37+'Est FY 2023'!J37+'Est FY 2024'!J37+'Est FY 2025'!J37+'Est FY 2026'!J37</f>
        <v>106713242</v>
      </c>
      <c r="K37" s="28">
        <f>'Est FY 2022'!K37+'Est FY 2023'!K37+'Est FY 2024'!K37+'Est FY 2025'!K37+'Est FY 2026'!K37</f>
        <v>121340603</v>
      </c>
      <c r="L37" s="29">
        <f t="shared" si="0"/>
        <v>4495657884</v>
      </c>
    </row>
    <row r="38" spans="2:12" x14ac:dyDescent="0.2">
      <c r="B38" s="30" t="s">
        <v>46</v>
      </c>
      <c r="C38" s="21">
        <f>'Est FY 2022'!C38+'Est FY 2023'!C38+'Est FY 2024'!C38+'Est FY 2025'!C38+'Est FY 2026'!C38</f>
        <v>1873952923</v>
      </c>
      <c r="D38" s="21">
        <f>'Est FY 2022'!D38+'Est FY 2023'!D38+'Est FY 2024'!D38+'Est FY 2025'!D38+'Est FY 2026'!D38</f>
        <v>911652774</v>
      </c>
      <c r="E38" s="21">
        <f>'Est FY 2022'!E38+'Est FY 2023'!E38+'Est FY 2024'!E38+'Est FY 2025'!E38+'Est FY 2026'!E38</f>
        <v>193726531</v>
      </c>
      <c r="F38" s="21">
        <f>'Est FY 2022'!F38+'Est FY 2023'!F38+'Est FY 2024'!F38+'Est FY 2025'!F38+'Est FY 2026'!F38</f>
        <v>18770865</v>
      </c>
      <c r="G38" s="21">
        <f>'Est FY 2022'!G38+'Est FY 2023'!G38+'Est FY 2024'!G38+'Est FY 2025'!G38+'Est FY 2026'!G38</f>
        <v>63614900</v>
      </c>
      <c r="H38" s="21">
        <f>'Est FY 2022'!H38+'Est FY 2023'!H38+'Est FY 2024'!H38+'Est FY 2025'!H38+'Est FY 2026'!H38</f>
        <v>11674265</v>
      </c>
      <c r="I38" s="21">
        <f>'Est FY 2022'!I38+'Est FY 2023'!I38+'Est FY 2024'!I38+'Est FY 2025'!I38+'Est FY 2026'!I38</f>
        <v>87287371</v>
      </c>
      <c r="J38" s="21">
        <f>'Est FY 2022'!J38+'Est FY 2023'!J38+'Est FY 2024'!J38+'Est FY 2025'!J38+'Est FY 2026'!J38</f>
        <v>81289039</v>
      </c>
      <c r="K38" s="21">
        <f>'Est FY 2022'!K38+'Est FY 2023'!K38+'Est FY 2024'!K38+'Est FY 2025'!K38+'Est FY 2026'!K38</f>
        <v>92431461</v>
      </c>
      <c r="L38" s="23">
        <f t="shared" si="0"/>
        <v>3334400129</v>
      </c>
    </row>
    <row r="39" spans="2:12" x14ac:dyDescent="0.2">
      <c r="B39" s="30" t="s">
        <v>47</v>
      </c>
      <c r="C39" s="25">
        <f>'Est FY 2022'!C39+'Est FY 2023'!C39+'Est FY 2024'!C39+'Est FY 2025'!C39+'Est FY 2026'!C39</f>
        <v>3655090034</v>
      </c>
      <c r="D39" s="25">
        <f>'Est FY 2022'!D39+'Est FY 2023'!D39+'Est FY 2024'!D39+'Est FY 2025'!D39+'Est FY 2026'!D39</f>
        <v>1778151909</v>
      </c>
      <c r="E39" s="25">
        <f>'Est FY 2022'!E39+'Est FY 2023'!E39+'Est FY 2024'!E39+'Est FY 2025'!E39+'Est FY 2026'!E39</f>
        <v>384456397</v>
      </c>
      <c r="F39" s="25">
        <f>'Est FY 2022'!F39+'Est FY 2023'!F39+'Est FY 2024'!F39+'Est FY 2025'!F39+'Est FY 2026'!F39</f>
        <v>30013525</v>
      </c>
      <c r="G39" s="25">
        <f>'Est FY 2022'!G39+'Est FY 2023'!G39+'Est FY 2024'!G39+'Est FY 2025'!G39+'Est FY 2026'!G39</f>
        <v>133655232</v>
      </c>
      <c r="H39" s="25">
        <f>'Est FY 2022'!H39+'Est FY 2023'!H39+'Est FY 2024'!H39+'Est FY 2025'!H39+'Est FY 2026'!H39</f>
        <v>35684098</v>
      </c>
      <c r="I39" s="25">
        <f>'Est FY 2022'!I39+'Est FY 2023'!I39+'Est FY 2024'!I39+'Est FY 2025'!I39+'Est FY 2026'!I39</f>
        <v>170855972</v>
      </c>
      <c r="J39" s="25">
        <f>'Est FY 2022'!J39+'Est FY 2023'!J39+'Est FY 2024'!J39+'Est FY 2025'!J39+'Est FY 2026'!J39</f>
        <v>158551878</v>
      </c>
      <c r="K39" s="25">
        <f>'Est FY 2022'!K39+'Est FY 2023'!K39+'Est FY 2024'!K39+'Est FY 2025'!K39+'Est FY 2026'!K39</f>
        <v>180284847</v>
      </c>
      <c r="L39" s="26">
        <f t="shared" si="0"/>
        <v>6526743892</v>
      </c>
    </row>
    <row r="40" spans="2:12" x14ac:dyDescent="0.2">
      <c r="B40" s="27" t="s">
        <v>48</v>
      </c>
      <c r="C40" s="28">
        <f>'Est FY 2022'!C40+'Est FY 2023'!C40+'Est FY 2024'!C40+'Est FY 2025'!C40+'Est FY 2026'!C40</f>
        <v>1570319476</v>
      </c>
      <c r="D40" s="28">
        <f>'Est FY 2022'!D40+'Est FY 2023'!D40+'Est FY 2024'!D40+'Est FY 2025'!D40+'Est FY 2026'!D40</f>
        <v>763939205</v>
      </c>
      <c r="E40" s="28">
        <f>'Est FY 2022'!E40+'Est FY 2023'!E40+'Est FY 2024'!E40+'Est FY 2025'!E40+'Est FY 2026'!E40</f>
        <v>167739902</v>
      </c>
      <c r="F40" s="28">
        <f>'Est FY 2022'!F40+'Est FY 2023'!F40+'Est FY 2024'!F40+'Est FY 2025'!F40+'Est FY 2026'!F40</f>
        <v>10326900</v>
      </c>
      <c r="G40" s="28">
        <f>'Est FY 2022'!G40+'Est FY 2023'!G40+'Est FY 2024'!G40+'Est FY 2025'!G40+'Est FY 2026'!G40</f>
        <v>84414539</v>
      </c>
      <c r="H40" s="28">
        <f>'Est FY 2022'!H40+'Est FY 2023'!H40+'Est FY 2024'!H40+'Est FY 2025'!H40+'Est FY 2026'!H40</f>
        <v>12342366</v>
      </c>
      <c r="I40" s="28">
        <f>'Est FY 2022'!I40+'Est FY 2023'!I40+'Est FY 2024'!I40+'Est FY 2025'!I40+'Est FY 2026'!I40</f>
        <v>74049296</v>
      </c>
      <c r="J40" s="28">
        <f>'Est FY 2022'!J40+'Est FY 2023'!J40+'Est FY 2024'!J40+'Est FY 2025'!J40+'Est FY 2026'!J40</f>
        <v>68117913</v>
      </c>
      <c r="K40" s="28">
        <f>'Est FY 2022'!K40+'Est FY 2023'!K40+'Est FY 2024'!K40+'Est FY 2025'!K40+'Est FY 2026'!K40</f>
        <v>77454948</v>
      </c>
      <c r="L40" s="29">
        <f t="shared" si="0"/>
        <v>2828704545</v>
      </c>
    </row>
    <row r="41" spans="2:12" x14ac:dyDescent="0.2">
      <c r="B41" s="30" t="s">
        <v>49</v>
      </c>
      <c r="C41" s="21">
        <f>'Est FY 2022'!C41+'Est FY 2023'!C41+'Est FY 2024'!C41+'Est FY 2025'!C41+'Est FY 2026'!C41</f>
        <v>1105331756</v>
      </c>
      <c r="D41" s="21">
        <f>'Est FY 2022'!D41+'Est FY 2023'!D41+'Est FY 2024'!D41+'Est FY 2025'!D41+'Est FY 2026'!D41</f>
        <v>537728962</v>
      </c>
      <c r="E41" s="21">
        <f>'Est FY 2022'!E41+'Est FY 2023'!E41+'Est FY 2024'!E41+'Est FY 2025'!E41+'Est FY 2026'!E41</f>
        <v>105910451</v>
      </c>
      <c r="F41" s="21">
        <f>'Est FY 2022'!F41+'Est FY 2023'!F41+'Est FY 2024'!F41+'Est FY 2025'!F41+'Est FY 2026'!F41</f>
        <v>19428940</v>
      </c>
      <c r="G41" s="21">
        <f>'Est FY 2022'!G41+'Est FY 2023'!G41+'Est FY 2024'!G41+'Est FY 2025'!G41+'Est FY 2026'!G41</f>
        <v>58335360</v>
      </c>
      <c r="H41" s="21">
        <f>'Est FY 2022'!H41+'Est FY 2023'!H41+'Est FY 2024'!H41+'Est FY 2025'!H41+'Est FY 2026'!H41</f>
        <v>11378417</v>
      </c>
      <c r="I41" s="21">
        <f>'Est FY 2022'!I41+'Est FY 2023'!I41+'Est FY 2024'!I41+'Est FY 2025'!I41+'Est FY 2026'!I41</f>
        <v>52165751</v>
      </c>
      <c r="J41" s="21">
        <f>'Est FY 2022'!J41+'Est FY 2023'!J41+'Est FY 2024'!J41+'Est FY 2025'!J41+'Est FY 2026'!J41</f>
        <v>47947499</v>
      </c>
      <c r="K41" s="21">
        <f>'Est FY 2022'!K41+'Est FY 2023'!K41+'Est FY 2024'!K41+'Est FY 2025'!K41+'Est FY 2026'!K41</f>
        <v>54519742</v>
      </c>
      <c r="L41" s="23">
        <f t="shared" si="0"/>
        <v>1992746878</v>
      </c>
    </row>
    <row r="42" spans="2:12" x14ac:dyDescent="0.2">
      <c r="B42" s="30" t="s">
        <v>50</v>
      </c>
      <c r="C42" s="25">
        <f>'Est FY 2022'!C42+'Est FY 2023'!C42+'Est FY 2024'!C42+'Est FY 2025'!C42+'Est FY 2026'!C42</f>
        <v>1317936636</v>
      </c>
      <c r="D42" s="25">
        <f>'Est FY 2022'!D42+'Est FY 2023'!D42+'Est FY 2024'!D42+'Est FY 2025'!D42+'Est FY 2026'!D42</f>
        <v>641158365</v>
      </c>
      <c r="E42" s="25">
        <f>'Est FY 2022'!E42+'Est FY 2023'!E42+'Est FY 2024'!E42+'Est FY 2025'!E42+'Est FY 2026'!E42</f>
        <v>142972409</v>
      </c>
      <c r="F42" s="25">
        <f>'Est FY 2022'!F42+'Est FY 2023'!F42+'Est FY 2024'!F42+'Est FY 2025'!F42+'Est FY 2026'!F42</f>
        <v>6475375</v>
      </c>
      <c r="G42" s="25">
        <f>'Est FY 2022'!G42+'Est FY 2023'!G42+'Est FY 2024'!G42+'Est FY 2025'!G42+'Est FY 2026'!G42</f>
        <v>184676945</v>
      </c>
      <c r="H42" s="25">
        <f>'Est FY 2022'!H42+'Est FY 2023'!H42+'Est FY 2024'!H42+'Est FY 2025'!H42+'Est FY 2026'!H42</f>
        <v>22536372</v>
      </c>
      <c r="I42" s="25">
        <f>'Est FY 2022'!I42+'Est FY 2023'!I42+'Est FY 2024'!I42+'Est FY 2025'!I42+'Est FY 2026'!I42</f>
        <v>65535078</v>
      </c>
      <c r="J42" s="25">
        <f>'Est FY 2022'!J42+'Est FY 2023'!J42+'Est FY 2024'!J42+'Est FY 2025'!J42+'Est FY 2026'!J42</f>
        <v>57169952</v>
      </c>
      <c r="K42" s="25">
        <f>'Est FY 2022'!K42+'Est FY 2023'!K42+'Est FY 2024'!K42+'Est FY 2025'!K42+'Est FY 2026'!K42</f>
        <v>65006334</v>
      </c>
      <c r="L42" s="26">
        <f t="shared" si="0"/>
        <v>2503467466</v>
      </c>
    </row>
    <row r="43" spans="2:12" x14ac:dyDescent="0.2">
      <c r="B43" s="27" t="s">
        <v>51</v>
      </c>
      <c r="C43" s="28">
        <f>'Est FY 2022'!C43+'Est FY 2023'!C43+'Est FY 2024'!C43+'Est FY 2025'!C43+'Est FY 2026'!C43</f>
        <v>614299166</v>
      </c>
      <c r="D43" s="28">
        <f>'Est FY 2022'!D43+'Est FY 2023'!D43+'Est FY 2024'!D43+'Est FY 2025'!D43+'Est FY 2026'!D43</f>
        <v>298848243</v>
      </c>
      <c r="E43" s="28">
        <f>'Est FY 2022'!E43+'Est FY 2023'!E43+'Est FY 2024'!E43+'Est FY 2025'!E43+'Est FY 2026'!E43</f>
        <v>63533621</v>
      </c>
      <c r="F43" s="28">
        <f>'Est FY 2022'!F43+'Est FY 2023'!F43+'Est FY 2024'!F43+'Est FY 2025'!F43+'Est FY 2026'!F43</f>
        <v>6125000</v>
      </c>
      <c r="G43" s="28">
        <f>'Est FY 2022'!G43+'Est FY 2023'!G43+'Est FY 2024'!G43+'Est FY 2025'!G43+'Est FY 2026'!G43</f>
        <v>58682421</v>
      </c>
      <c r="H43" s="28">
        <f>'Est FY 2022'!H43+'Est FY 2023'!H43+'Est FY 2024'!H43+'Est FY 2025'!H43+'Est FY 2026'!H43</f>
        <v>10852853</v>
      </c>
      <c r="I43" s="28">
        <f>'Est FY 2022'!I43+'Est FY 2023'!I43+'Est FY 2024'!I43+'Est FY 2025'!I43+'Est FY 2026'!I43</f>
        <v>29819294</v>
      </c>
      <c r="J43" s="28">
        <f>'Est FY 2022'!J43+'Est FY 2023'!J43+'Est FY 2024'!J43+'Est FY 2025'!J43+'Est FY 2026'!J43</f>
        <v>26647302</v>
      </c>
      <c r="K43" s="28">
        <f>'Est FY 2022'!K43+'Est FY 2023'!K43+'Est FY 2024'!K43+'Est FY 2025'!K43+'Est FY 2026'!K43</f>
        <v>30299891</v>
      </c>
      <c r="L43" s="29">
        <f t="shared" si="0"/>
        <v>1139107791</v>
      </c>
    </row>
    <row r="44" spans="2:12" x14ac:dyDescent="0.2">
      <c r="B44" s="30" t="s">
        <v>52</v>
      </c>
      <c r="C44" s="21">
        <f>'Est FY 2022'!C44+'Est FY 2023'!C44+'Est FY 2024'!C44+'Est FY 2025'!C44+'Est FY 2026'!C44</f>
        <v>3561311520</v>
      </c>
      <c r="D44" s="21">
        <f>'Est FY 2022'!D44+'Est FY 2023'!D44+'Est FY 2024'!D44+'Est FY 2025'!D44+'Est FY 2026'!D44</f>
        <v>1732529930</v>
      </c>
      <c r="E44" s="21">
        <f>'Est FY 2022'!E44+'Est FY 2023'!E44+'Est FY 2024'!E44+'Est FY 2025'!E44+'Est FY 2026'!E44</f>
        <v>384214943</v>
      </c>
      <c r="F44" s="21">
        <f>'Est FY 2022'!F44+'Est FY 2023'!F44+'Est FY 2024'!F44+'Est FY 2025'!F44+'Est FY 2026'!F44</f>
        <v>19620940</v>
      </c>
      <c r="G44" s="21">
        <f>'Est FY 2022'!G44+'Est FY 2023'!G44+'Est FY 2024'!G44+'Est FY 2025'!G44+'Est FY 2026'!G44</f>
        <v>590233632</v>
      </c>
      <c r="H44" s="21">
        <f>'Est FY 2022'!H44+'Est FY 2023'!H44+'Est FY 2024'!H44+'Est FY 2025'!H44+'Est FY 2026'!H44</f>
        <v>85465325</v>
      </c>
      <c r="I44" s="21">
        <f>'Est FY 2022'!I44+'Est FY 2023'!I44+'Est FY 2024'!I44+'Est FY 2025'!I44+'Est FY 2026'!I44</f>
        <v>180199907</v>
      </c>
      <c r="J44" s="21">
        <f>'Est FY 2022'!J44+'Est FY 2023'!J44+'Est FY 2024'!J44+'Est FY 2025'!J44+'Est FY 2026'!J44</f>
        <v>154483918</v>
      </c>
      <c r="K44" s="21">
        <f>'Est FY 2022'!K44+'Est FY 2023'!K44+'Est FY 2024'!K44+'Est FY 2025'!K44+'Est FY 2026'!K44</f>
        <v>175659284</v>
      </c>
      <c r="L44" s="23">
        <f t="shared" si="0"/>
        <v>6883719399</v>
      </c>
    </row>
    <row r="45" spans="2:12" x14ac:dyDescent="0.2">
      <c r="B45" s="24" t="s">
        <v>53</v>
      </c>
      <c r="C45" s="25">
        <f>'Est FY 2022'!C45+'Est FY 2023'!C45+'Est FY 2024'!C45+'Est FY 2025'!C45+'Est FY 2026'!C45</f>
        <v>1411887791</v>
      </c>
      <c r="D45" s="25">
        <f>'Est FY 2022'!D45+'Est FY 2023'!D45+'Est FY 2024'!D45+'Est FY 2025'!D45+'Est FY 2026'!D45</f>
        <v>686864332</v>
      </c>
      <c r="E45" s="25">
        <f>'Est FY 2022'!E45+'Est FY 2023'!E45+'Est FY 2024'!E45+'Est FY 2025'!E45+'Est FY 2026'!E45</f>
        <v>150816244</v>
      </c>
      <c r="F45" s="25">
        <f>'Est FY 2022'!F45+'Est FY 2023'!F45+'Est FY 2024'!F45+'Est FY 2025'!F45+'Est FY 2026'!F45</f>
        <v>9285155</v>
      </c>
      <c r="G45" s="25">
        <f>'Est FY 2022'!G45+'Est FY 2023'!G45+'Est FY 2024'!G45+'Est FY 2025'!G45+'Est FY 2026'!G45</f>
        <v>64714965</v>
      </c>
      <c r="H45" s="25">
        <f>'Est FY 2022'!H45+'Est FY 2023'!H45+'Est FY 2024'!H45+'Est FY 2025'!H45+'Est FY 2026'!H45</f>
        <v>11050039</v>
      </c>
      <c r="I45" s="25">
        <f>'Est FY 2022'!I45+'Est FY 2023'!I45+'Est FY 2024'!I45+'Est FY 2025'!I45+'Est FY 2026'!I45</f>
        <v>66276502</v>
      </c>
      <c r="J45" s="25">
        <f>'Est FY 2022'!J45+'Est FY 2023'!J45+'Est FY 2024'!J45+'Est FY 2025'!J45+'Est FY 2026'!J45</f>
        <v>61245402</v>
      </c>
      <c r="K45" s="25">
        <f>'Est FY 2022'!K45+'Est FY 2023'!K45+'Est FY 2024'!K45+'Est FY 2025'!K45+'Est FY 2026'!K45</f>
        <v>69640411</v>
      </c>
      <c r="L45" s="26">
        <f t="shared" si="0"/>
        <v>2531780841</v>
      </c>
    </row>
    <row r="46" spans="2:12" x14ac:dyDescent="0.2">
      <c r="B46" s="27" t="s">
        <v>54</v>
      </c>
      <c r="C46" s="28">
        <f>'Est FY 2022'!C46+'Est FY 2023'!C46+'Est FY 2024'!C46+'Est FY 2025'!C46+'Est FY 2026'!C46</f>
        <v>5943213884</v>
      </c>
      <c r="D46" s="28">
        <f>'Est FY 2022'!D46+'Est FY 2023'!D46+'Est FY 2024'!D46+'Est FY 2025'!D46+'Est FY 2026'!D46</f>
        <v>2891293239</v>
      </c>
      <c r="E46" s="28">
        <f>'Est FY 2022'!E46+'Est FY 2023'!E46+'Est FY 2024'!E46+'Est FY 2025'!E46+'Est FY 2026'!E46</f>
        <v>640768259</v>
      </c>
      <c r="F46" s="28">
        <f>'Est FY 2022'!F46+'Est FY 2023'!F46+'Est FY 2024'!F46+'Est FY 2025'!F46+'Est FY 2026'!F46</f>
        <v>33164085</v>
      </c>
      <c r="G46" s="28">
        <f>'Est FY 2022'!G46+'Est FY 2023'!G46+'Est FY 2024'!G46+'Est FY 2025'!G46+'Est FY 2026'!G46</f>
        <v>1038751884</v>
      </c>
      <c r="H46" s="28">
        <f>'Est FY 2022'!H46+'Est FY 2023'!H46+'Est FY 2024'!H46+'Est FY 2025'!H46+'Est FY 2026'!H46</f>
        <v>171444688</v>
      </c>
      <c r="I46" s="28">
        <f>'Est FY 2022'!I46+'Est FY 2023'!I46+'Est FY 2024'!I46+'Est FY 2025'!I46+'Est FY 2026'!I46</f>
        <v>302942026</v>
      </c>
      <c r="J46" s="28">
        <f>'Est FY 2022'!J46+'Est FY 2023'!J46+'Est FY 2024'!J46+'Est FY 2025'!J46+'Est FY 2026'!J46</f>
        <v>257806980</v>
      </c>
      <c r="K46" s="28">
        <f>'Est FY 2022'!K46+'Est FY 2023'!K46+'Est FY 2024'!K46+'Est FY 2025'!K46+'Est FY 2026'!K46</f>
        <v>293145009</v>
      </c>
      <c r="L46" s="29">
        <f t="shared" si="0"/>
        <v>11572530054</v>
      </c>
    </row>
    <row r="47" spans="2:12" x14ac:dyDescent="0.2">
      <c r="B47" s="30" t="s">
        <v>55</v>
      </c>
      <c r="C47" s="21">
        <f>'Est FY 2022'!C47+'Est FY 2023'!C47+'Est FY 2024'!C47+'Est FY 2025'!C47+'Est FY 2026'!C47</f>
        <v>3941699998</v>
      </c>
      <c r="D47" s="21">
        <f>'Est FY 2022'!D47+'Est FY 2023'!D47+'Est FY 2024'!D47+'Est FY 2025'!D47+'Est FY 2026'!D47</f>
        <v>1917583782</v>
      </c>
      <c r="E47" s="21">
        <f>'Est FY 2022'!E47+'Est FY 2023'!E47+'Est FY 2024'!E47+'Est FY 2025'!E47+'Est FY 2026'!E47</f>
        <v>410691835</v>
      </c>
      <c r="F47" s="21">
        <f>'Est FY 2022'!F47+'Est FY 2023'!F47+'Est FY 2024'!F47+'Est FY 2025'!F47+'Est FY 2026'!F47</f>
        <v>36278300</v>
      </c>
      <c r="G47" s="21">
        <f>'Est FY 2022'!G47+'Est FY 2023'!G47+'Est FY 2024'!G47+'Est FY 2025'!G47+'Est FY 2026'!G47</f>
        <v>290612052</v>
      </c>
      <c r="H47" s="21">
        <f>'Est FY 2022'!H47+'Est FY 2023'!H47+'Est FY 2024'!H47+'Est FY 2025'!H47+'Est FY 2026'!H47</f>
        <v>39933382</v>
      </c>
      <c r="I47" s="21">
        <f>'Est FY 2022'!I47+'Est FY 2023'!I47+'Est FY 2024'!I47+'Est FY 2025'!I47+'Est FY 2026'!I47</f>
        <v>188229709</v>
      </c>
      <c r="J47" s="21">
        <f>'Est FY 2022'!J47+'Est FY 2023'!J47+'Est FY 2024'!J47+'Est FY 2025'!J47+'Est FY 2026'!J47</f>
        <v>170984555</v>
      </c>
      <c r="K47" s="21">
        <f>'Est FY 2022'!K47+'Est FY 2023'!K47+'Est FY 2024'!K47+'Est FY 2025'!K47+'Est FY 2026'!K47</f>
        <v>194421690</v>
      </c>
      <c r="L47" s="23">
        <f t="shared" si="0"/>
        <v>7190435303</v>
      </c>
    </row>
    <row r="48" spans="2:12" x14ac:dyDescent="0.2">
      <c r="B48" s="24" t="s">
        <v>56</v>
      </c>
      <c r="C48" s="25">
        <f>'Est FY 2022'!C48+'Est FY 2023'!C48+'Est FY 2024'!C48+'Est FY 2025'!C48+'Est FY 2026'!C48</f>
        <v>942729155</v>
      </c>
      <c r="D48" s="25">
        <f>'Est FY 2022'!D48+'Est FY 2023'!D48+'Est FY 2024'!D48+'Est FY 2025'!D48+'Est FY 2026'!D48</f>
        <v>458624995</v>
      </c>
      <c r="E48" s="25">
        <f>'Est FY 2022'!E48+'Est FY 2023'!E48+'Est FY 2024'!E48+'Est FY 2025'!E48+'Est FY 2026'!E48</f>
        <v>87316008</v>
      </c>
      <c r="F48" s="25">
        <f>'Est FY 2022'!F48+'Est FY 2023'!F48+'Est FY 2024'!F48+'Est FY 2025'!F48+'Est FY 2026'!F48</f>
        <v>19585020</v>
      </c>
      <c r="G48" s="25">
        <f>'Est FY 2022'!G48+'Est FY 2023'!G48+'Est FY 2024'!G48+'Est FY 2025'!G48+'Est FY 2026'!G48</f>
        <v>59652725</v>
      </c>
      <c r="H48" s="25">
        <f>'Est FY 2022'!H48+'Est FY 2023'!H48+'Est FY 2024'!H48+'Est FY 2025'!H48+'Est FY 2026'!H48</f>
        <v>11526490</v>
      </c>
      <c r="I48" s="25">
        <f>'Est FY 2022'!I48+'Est FY 2023'!I48+'Est FY 2024'!I48+'Est FY 2025'!I48+'Est FY 2026'!I48</f>
        <v>44806830</v>
      </c>
      <c r="J48" s="25">
        <f>'Est FY 2022'!J48+'Est FY 2023'!J48+'Est FY 2024'!J48+'Est FY 2025'!J48+'Est FY 2026'!J48</f>
        <v>40894061</v>
      </c>
      <c r="K48" s="25">
        <f>'Est FY 2022'!K48+'Est FY 2023'!K48+'Est FY 2024'!K48+'Est FY 2025'!K48+'Est FY 2026'!K48</f>
        <v>46499479</v>
      </c>
      <c r="L48" s="26">
        <f t="shared" si="0"/>
        <v>1711634763</v>
      </c>
    </row>
    <row r="49" spans="2:12" x14ac:dyDescent="0.2">
      <c r="B49" s="31" t="s">
        <v>57</v>
      </c>
      <c r="C49" s="28">
        <f>'Est FY 2022'!C49+'Est FY 2023'!C49+'Est FY 2024'!C49+'Est FY 2025'!C49+'Est FY 2026'!C49</f>
        <v>4949176504</v>
      </c>
      <c r="D49" s="28">
        <f>'Est FY 2022'!D49+'Est FY 2023'!D49+'Est FY 2024'!D49+'Est FY 2025'!D49+'Est FY 2026'!D49</f>
        <v>2407707490</v>
      </c>
      <c r="E49" s="28">
        <f>'Est FY 2022'!E49+'Est FY 2023'!E49+'Est FY 2024'!E49+'Est FY 2025'!E49+'Est FY 2026'!E49</f>
        <v>514033485</v>
      </c>
      <c r="F49" s="28">
        <f>'Est FY 2022'!F49+'Est FY 2023'!F49+'Est FY 2024'!F49+'Est FY 2025'!F49+'Est FY 2026'!F49</f>
        <v>47179725</v>
      </c>
      <c r="G49" s="28">
        <f>'Est FY 2022'!G49+'Est FY 2023'!G49+'Est FY 2024'!G49+'Est FY 2025'!G49+'Est FY 2026'!G49</f>
        <v>542964269</v>
      </c>
      <c r="H49" s="28">
        <f>'Est FY 2022'!H49+'Est FY 2023'!H49+'Est FY 2024'!H49+'Est FY 2025'!H49+'Est FY 2026'!H49</f>
        <v>79527446</v>
      </c>
      <c r="I49" s="28">
        <f>'Est FY 2022'!I49+'Est FY 2023'!I49+'Est FY 2024'!I49+'Est FY 2025'!I49+'Est FY 2026'!I49</f>
        <v>241916654</v>
      </c>
      <c r="J49" s="28">
        <f>'Est FY 2022'!J49+'Est FY 2023'!J49+'Est FY 2024'!J49+'Est FY 2025'!J49+'Est FY 2026'!J49</f>
        <v>214687250</v>
      </c>
      <c r="K49" s="28">
        <f>'Est FY 2022'!K49+'Est FY 2023'!K49+'Est FY 2024'!K49+'Est FY 2025'!K49+'Est FY 2026'!K49</f>
        <v>244114787</v>
      </c>
      <c r="L49" s="29">
        <f t="shared" si="0"/>
        <v>9241307610</v>
      </c>
    </row>
    <row r="50" spans="2:12" x14ac:dyDescent="0.2">
      <c r="B50" s="30" t="s">
        <v>58</v>
      </c>
      <c r="C50" s="21">
        <f>'Est FY 2022'!C50+'Est FY 2023'!C50+'Est FY 2024'!C50+'Est FY 2025'!C50+'Est FY 2026'!C50</f>
        <v>2465806600</v>
      </c>
      <c r="D50" s="21">
        <f>'Est FY 2022'!D50+'Est FY 2023'!D50+'Est FY 2024'!D50+'Est FY 2025'!D50+'Est FY 2026'!D50</f>
        <v>1199581589</v>
      </c>
      <c r="E50" s="21">
        <f>'Est FY 2022'!E50+'Est FY 2023'!E50+'Est FY 2024'!E50+'Est FY 2025'!E50+'Est FY 2026'!E50</f>
        <v>251163316</v>
      </c>
      <c r="F50" s="21">
        <f>'Est FY 2022'!F50+'Est FY 2023'!F50+'Est FY 2024'!F50+'Est FY 2025'!F50+'Est FY 2026'!F50</f>
        <v>28447490</v>
      </c>
      <c r="G50" s="21">
        <f>'Est FY 2022'!G50+'Est FY 2023'!G50+'Est FY 2024'!G50+'Est FY 2025'!G50+'Est FY 2026'!G50</f>
        <v>66655079</v>
      </c>
      <c r="H50" s="21">
        <f>'Est FY 2022'!H50+'Est FY 2023'!H50+'Est FY 2024'!H50+'Est FY 2025'!H50+'Est FY 2026'!H50</f>
        <v>17750823</v>
      </c>
      <c r="I50" s="21">
        <f>'Est FY 2022'!I50+'Est FY 2023'!I50+'Est FY 2024'!I50+'Est FY 2025'!I50+'Est FY 2026'!I50</f>
        <v>114461377</v>
      </c>
      <c r="J50" s="21">
        <f>'Est FY 2022'!J50+'Est FY 2023'!J50+'Est FY 2024'!J50+'Est FY 2025'!J50+'Est FY 2026'!J50</f>
        <v>106962692</v>
      </c>
      <c r="K50" s="21">
        <f>'Est FY 2022'!K50+'Est FY 2023'!K50+'Est FY 2024'!K50+'Est FY 2025'!K50+'Est FY 2026'!K50</f>
        <v>121624244</v>
      </c>
      <c r="L50" s="23">
        <f t="shared" si="0"/>
        <v>4372453210</v>
      </c>
    </row>
    <row r="51" spans="2:12" x14ac:dyDescent="0.2">
      <c r="B51" s="30" t="s">
        <v>59</v>
      </c>
      <c r="C51" s="25">
        <f>'Est FY 2022'!C51+'Est FY 2023'!C51+'Est FY 2024'!C51+'Est FY 2025'!C51+'Est FY 2026'!C51</f>
        <v>1902957941</v>
      </c>
      <c r="D51" s="25">
        <f>'Est FY 2022'!D51+'Est FY 2023'!D51+'Est FY 2024'!D51+'Est FY 2025'!D51+'Est FY 2026'!D51</f>
        <v>925763322</v>
      </c>
      <c r="E51" s="25">
        <f>'Est FY 2022'!E51+'Est FY 2023'!E51+'Est FY 2024'!E51+'Est FY 2025'!E51+'Est FY 2026'!E51</f>
        <v>199498927</v>
      </c>
      <c r="F51" s="25">
        <f>'Est FY 2022'!F51+'Est FY 2023'!F51+'Est FY 2024'!F51+'Est FY 2025'!F51+'Est FY 2026'!F51</f>
        <v>16287505</v>
      </c>
      <c r="G51" s="25">
        <f>'Est FY 2022'!G51+'Est FY 2023'!G51+'Est FY 2024'!G51+'Est FY 2025'!G51+'Est FY 2026'!G51</f>
        <v>110005900</v>
      </c>
      <c r="H51" s="25">
        <f>'Est FY 2022'!H51+'Est FY 2023'!H51+'Est FY 2024'!H51+'Est FY 2025'!H51+'Est FY 2026'!H51</f>
        <v>24850982</v>
      </c>
      <c r="I51" s="25">
        <f>'Est FY 2022'!I51+'Est FY 2023'!I51+'Est FY 2024'!I51+'Est FY 2025'!I51+'Est FY 2026'!I51</f>
        <v>90208241</v>
      </c>
      <c r="J51" s="25">
        <f>'Est FY 2022'!J51+'Est FY 2023'!J51+'Est FY 2024'!J51+'Est FY 2025'!J51+'Est FY 2026'!J51</f>
        <v>82547230</v>
      </c>
      <c r="K51" s="25">
        <f>'Est FY 2022'!K51+'Est FY 2023'!K51+'Est FY 2024'!K51+'Est FY 2025'!K51+'Est FY 2026'!K51</f>
        <v>93862114</v>
      </c>
      <c r="L51" s="26">
        <f t="shared" si="0"/>
        <v>3445982162</v>
      </c>
    </row>
    <row r="52" spans="2:12" x14ac:dyDescent="0.2">
      <c r="B52" s="31" t="s">
        <v>60</v>
      </c>
      <c r="C52" s="28">
        <f>'Est FY 2022'!C52+'Est FY 2023'!C52+'Est FY 2024'!C52+'Est FY 2025'!C52+'Est FY 2026'!C52</f>
        <v>6105521460</v>
      </c>
      <c r="D52" s="28">
        <f>'Est FY 2022'!D52+'Est FY 2023'!D52+'Est FY 2024'!D52+'Est FY 2025'!D52+'Est FY 2026'!D52</f>
        <v>2970253683</v>
      </c>
      <c r="E52" s="28">
        <f>'Est FY 2022'!E52+'Est FY 2023'!E52+'Est FY 2024'!E52+'Est FY 2025'!E52+'Est FY 2026'!E52</f>
        <v>656416293</v>
      </c>
      <c r="F52" s="28">
        <f>'Est FY 2022'!F52+'Est FY 2023'!F52+'Est FY 2024'!F52+'Est FY 2025'!F52+'Est FY 2026'!F52</f>
        <v>35920965</v>
      </c>
      <c r="G52" s="28">
        <f>'Est FY 2022'!G52+'Est FY 2023'!G52+'Est FY 2024'!G52+'Est FY 2025'!G52+'Est FY 2026'!G52</f>
        <v>592545934</v>
      </c>
      <c r="H52" s="28">
        <f>'Est FY 2022'!H52+'Est FY 2023'!H52+'Est FY 2024'!H52+'Est FY 2025'!H52+'Est FY 2026'!H52</f>
        <v>89048063</v>
      </c>
      <c r="I52" s="28">
        <f>'Est FY 2022'!I52+'Est FY 2023'!I52+'Est FY 2024'!I52+'Est FY 2025'!I52+'Est FY 2026'!I52</f>
        <v>296118236</v>
      </c>
      <c r="J52" s="28">
        <f>'Est FY 2022'!J52+'Est FY 2023'!J52+'Est FY 2024'!J52+'Est FY 2025'!J52+'Est FY 2026'!J52</f>
        <v>264847619</v>
      </c>
      <c r="K52" s="28">
        <f>'Est FY 2022'!K52+'Est FY 2023'!K52+'Est FY 2024'!K52+'Est FY 2025'!K52+'Est FY 2026'!K52</f>
        <v>301150722</v>
      </c>
      <c r="L52" s="29">
        <f t="shared" si="0"/>
        <v>11311822975</v>
      </c>
    </row>
    <row r="53" spans="2:12" x14ac:dyDescent="0.2">
      <c r="B53" s="30" t="s">
        <v>61</v>
      </c>
      <c r="C53" s="21">
        <f>'Est FY 2022'!C53+'Est FY 2023'!C53+'Est FY 2024'!C53+'Est FY 2025'!C53+'Est FY 2026'!C53</f>
        <v>825017823</v>
      </c>
      <c r="D53" s="21">
        <f>'Est FY 2022'!D53+'Est FY 2023'!D53+'Est FY 2024'!D53+'Est FY 2025'!D53+'Est FY 2026'!D53</f>
        <v>401360021</v>
      </c>
      <c r="E53" s="21">
        <f>'Est FY 2022'!E53+'Est FY 2023'!E53+'Est FY 2024'!E53+'Est FY 2025'!E53+'Est FY 2026'!E53</f>
        <v>87428116</v>
      </c>
      <c r="F53" s="21">
        <f>'Est FY 2022'!F53+'Est FY 2023'!F53+'Est FY 2024'!F53+'Est FY 2025'!F53+'Est FY 2026'!F53</f>
        <v>6125000</v>
      </c>
      <c r="G53" s="21">
        <f>'Est FY 2022'!G53+'Est FY 2023'!G53+'Est FY 2024'!G53+'Est FY 2025'!G53+'Est FY 2026'!G53</f>
        <v>59142651</v>
      </c>
      <c r="H53" s="21">
        <f>'Est FY 2022'!H53+'Est FY 2023'!H53+'Est FY 2024'!H53+'Est FY 2025'!H53+'Est FY 2026'!H53</f>
        <v>12748904</v>
      </c>
      <c r="I53" s="21">
        <f>'Est FY 2022'!I53+'Est FY 2023'!I53+'Est FY 2024'!I53+'Est FY 2025'!I53+'Est FY 2026'!I53</f>
        <v>39470189</v>
      </c>
      <c r="J53" s="21">
        <f>'Est FY 2022'!J53+'Est FY 2023'!J53+'Est FY 2024'!J53+'Est FY 2025'!J53+'Est FY 2026'!J53</f>
        <v>35787935</v>
      </c>
      <c r="K53" s="21">
        <f>'Est FY 2022'!K53+'Est FY 2023'!K53+'Est FY 2024'!K53+'Est FY 2025'!K53+'Est FY 2026'!K53</f>
        <v>40693447</v>
      </c>
      <c r="L53" s="23">
        <f t="shared" si="0"/>
        <v>1507774086</v>
      </c>
    </row>
    <row r="54" spans="2:12" x14ac:dyDescent="0.2">
      <c r="B54" s="30" t="s">
        <v>62</v>
      </c>
      <c r="C54" s="25">
        <f>'Est FY 2022'!C54+'Est FY 2023'!C54+'Est FY 2024'!C54+'Est FY 2025'!C54+'Est FY 2026'!C54</f>
        <v>2599481127</v>
      </c>
      <c r="D54" s="25">
        <f>'Est FY 2022'!D54+'Est FY 2023'!D54+'Est FY 2024'!D54+'Est FY 2025'!D54+'Est FY 2026'!D54</f>
        <v>1264612441</v>
      </c>
      <c r="E54" s="25">
        <f>'Est FY 2022'!E54+'Est FY 2023'!E54+'Est FY 2024'!E54+'Est FY 2025'!E54+'Est FY 2026'!E54</f>
        <v>270752961</v>
      </c>
      <c r="F54" s="25">
        <f>'Est FY 2022'!F54+'Est FY 2023'!F54+'Est FY 2024'!F54+'Est FY 2025'!F54+'Est FY 2026'!F54</f>
        <v>24015905</v>
      </c>
      <c r="G54" s="25">
        <f>'Est FY 2022'!G54+'Est FY 2023'!G54+'Est FY 2024'!G54+'Est FY 2025'!G54+'Est FY 2026'!G54</f>
        <v>74278389</v>
      </c>
      <c r="H54" s="25">
        <f>'Est FY 2022'!H54+'Est FY 2023'!H54+'Est FY 2024'!H54+'Est FY 2025'!H54+'Est FY 2026'!H54</f>
        <v>21624343</v>
      </c>
      <c r="I54" s="25">
        <f>'Est FY 2022'!I54+'Est FY 2023'!I54+'Est FY 2024'!I54+'Est FY 2025'!I54+'Est FY 2026'!I54</f>
        <v>120852511</v>
      </c>
      <c r="J54" s="25">
        <f>'Est FY 2022'!J54+'Est FY 2023'!J54+'Est FY 2024'!J54+'Est FY 2025'!J54+'Est FY 2026'!J54</f>
        <v>112761276</v>
      </c>
      <c r="K54" s="25">
        <f>'Est FY 2022'!K54+'Est FY 2023'!K54+'Est FY 2024'!K54+'Est FY 2025'!K54+'Est FY 2026'!K54</f>
        <v>128217650</v>
      </c>
      <c r="L54" s="26">
        <f t="shared" si="0"/>
        <v>4616596603</v>
      </c>
    </row>
    <row r="55" spans="2:12" x14ac:dyDescent="0.2">
      <c r="B55" s="31" t="s">
        <v>63</v>
      </c>
      <c r="C55" s="28">
        <f>'Est FY 2022'!C55+'Est FY 2023'!C55+'Est FY 2024'!C55+'Est FY 2025'!C55+'Est FY 2026'!C55</f>
        <v>1070370491</v>
      </c>
      <c r="D55" s="28">
        <f>'Est FY 2022'!D55+'Est FY 2023'!D55+'Est FY 2024'!D55+'Est FY 2025'!D55+'Est FY 2026'!D55</f>
        <v>520720779</v>
      </c>
      <c r="E55" s="28">
        <f>'Est FY 2022'!E55+'Est FY 2023'!E55+'Est FY 2024'!E55+'Est FY 2025'!E55+'Est FY 2026'!E55</f>
        <v>108385015</v>
      </c>
      <c r="F55" s="28">
        <f>'Est FY 2022'!F55+'Est FY 2023'!F55+'Est FY 2024'!F55+'Est FY 2025'!F55+'Est FY 2026'!F55</f>
        <v>12989935</v>
      </c>
      <c r="G55" s="28">
        <f>'Est FY 2022'!G55+'Est FY 2023'!G55+'Est FY 2024'!G55+'Est FY 2025'!G55+'Est FY 2026'!G55</f>
        <v>69556453</v>
      </c>
      <c r="H55" s="28">
        <f>'Est FY 2022'!H55+'Est FY 2023'!H55+'Est FY 2024'!H55+'Est FY 2025'!H55+'Est FY 2026'!H55</f>
        <v>12131687</v>
      </c>
      <c r="I55" s="28">
        <f>'Est FY 2022'!I55+'Est FY 2023'!I55+'Est FY 2024'!I55+'Est FY 2025'!I55+'Est FY 2026'!I55</f>
        <v>50896903</v>
      </c>
      <c r="J55" s="28">
        <f>'Est FY 2022'!J55+'Est FY 2023'!J55+'Est FY 2024'!J55+'Est FY 2025'!J55+'Est FY 2026'!J55</f>
        <v>46430937</v>
      </c>
      <c r="K55" s="28">
        <f>'Est FY 2022'!K55+'Est FY 2023'!K55+'Est FY 2024'!K55+'Est FY 2025'!K55+'Est FY 2026'!K55</f>
        <v>52795302</v>
      </c>
      <c r="L55" s="29">
        <f t="shared" si="0"/>
        <v>1944277502</v>
      </c>
    </row>
    <row r="56" spans="2:12" x14ac:dyDescent="0.2">
      <c r="B56" s="30" t="s">
        <v>64</v>
      </c>
      <c r="C56" s="21">
        <f>'Est FY 2022'!C56+'Est FY 2023'!C56+'Est FY 2024'!C56+'Est FY 2025'!C56+'Est FY 2026'!C56</f>
        <v>3208332860</v>
      </c>
      <c r="D56" s="21">
        <f>'Est FY 2022'!D56+'Est FY 2023'!D56+'Est FY 2024'!D56+'Est FY 2025'!D56+'Est FY 2026'!D56</f>
        <v>1560810581</v>
      </c>
      <c r="E56" s="21">
        <f>'Est FY 2022'!E56+'Est FY 2023'!E56+'Est FY 2024'!E56+'Est FY 2025'!E56+'Est FY 2026'!E56</f>
        <v>336923290</v>
      </c>
      <c r="F56" s="21">
        <f>'Est FY 2022'!F56+'Est FY 2023'!F56+'Est FY 2024'!F56+'Est FY 2025'!F56+'Est FY 2026'!F56</f>
        <v>26886480</v>
      </c>
      <c r="G56" s="21">
        <f>'Est FY 2022'!G56+'Est FY 2023'!G56+'Est FY 2024'!G56+'Est FY 2025'!G56+'Est FY 2026'!G56</f>
        <v>210037639</v>
      </c>
      <c r="H56" s="21">
        <f>'Est FY 2022'!H56+'Est FY 2023'!H56+'Est FY 2024'!H56+'Est FY 2025'!H56+'Est FY 2026'!H56</f>
        <v>33002294</v>
      </c>
      <c r="I56" s="21">
        <f>'Est FY 2022'!I56+'Est FY 2023'!I56+'Est FY 2024'!I56+'Est FY 2025'!I56+'Est FY 2026'!I56</f>
        <v>152509867</v>
      </c>
      <c r="J56" s="21">
        <f>'Est FY 2022'!J56+'Est FY 2023'!J56+'Est FY 2024'!J56+'Est FY 2025'!J56+'Est FY 2026'!J56</f>
        <v>139172276</v>
      </c>
      <c r="K56" s="21">
        <f>'Est FY 2022'!K56+'Est FY 2023'!K56+'Est FY 2024'!K56+'Est FY 2025'!K56+'Est FY 2026'!K56</f>
        <v>158248851</v>
      </c>
      <c r="L56" s="23">
        <f t="shared" si="0"/>
        <v>5825924138</v>
      </c>
    </row>
    <row r="57" spans="2:12" x14ac:dyDescent="0.2">
      <c r="B57" s="24" t="s">
        <v>65</v>
      </c>
      <c r="C57" s="25">
        <f>'Est FY 2022'!C57+'Est FY 2023'!C57+'Est FY 2024'!C57+'Est FY 2025'!C57+'Est FY 2026'!C57</f>
        <v>14783340515</v>
      </c>
      <c r="D57" s="25">
        <f>'Est FY 2022'!D57+'Est FY 2023'!D57+'Est FY 2024'!D57+'Est FY 2025'!D57+'Est FY 2026'!D57</f>
        <v>7191895387</v>
      </c>
      <c r="E57" s="25">
        <f>'Est FY 2022'!E57+'Est FY 2023'!E57+'Est FY 2024'!E57+'Est FY 2025'!E57+'Est FY 2026'!E57</f>
        <v>1571491454</v>
      </c>
      <c r="F57" s="25">
        <f>'Est FY 2022'!F57+'Est FY 2023'!F57+'Est FY 2024'!F57+'Est FY 2025'!F57+'Est FY 2026'!F57</f>
        <v>104869440</v>
      </c>
      <c r="G57" s="25">
        <f>'Est FY 2022'!G57+'Est FY 2023'!G57+'Est FY 2024'!G57+'Est FY 2025'!G57+'Est FY 2026'!G57</f>
        <v>989618650</v>
      </c>
      <c r="H57" s="25">
        <f>'Est FY 2022'!H57+'Est FY 2023'!H57+'Est FY 2024'!H57+'Est FY 2025'!H57+'Est FY 2026'!H57</f>
        <v>178131494</v>
      </c>
      <c r="I57" s="25">
        <f>'Est FY 2022'!I57+'Est FY 2023'!I57+'Est FY 2024'!I57+'Est FY 2025'!I57+'Est FY 2026'!I57</f>
        <v>704021003</v>
      </c>
      <c r="J57" s="25">
        <f>'Est FY 2022'!J57+'Est FY 2023'!J57+'Est FY 2024'!J57+'Est FY 2025'!J57+'Est FY 2026'!J57</f>
        <v>641277338</v>
      </c>
      <c r="K57" s="25">
        <f>'Est FY 2022'!K57+'Est FY 2023'!K57+'Est FY 2024'!K57+'Est FY 2025'!K57+'Est FY 2026'!K57</f>
        <v>729178282</v>
      </c>
      <c r="L57" s="26">
        <f t="shared" si="0"/>
        <v>26893823563</v>
      </c>
    </row>
    <row r="58" spans="2:12" x14ac:dyDescent="0.2">
      <c r="B58" s="31" t="s">
        <v>66</v>
      </c>
      <c r="C58" s="28">
        <f>'Est FY 2022'!C58+'Est FY 2023'!C58+'Est FY 2024'!C58+'Est FY 2025'!C58+'Est FY 2026'!C58</f>
        <v>1320946641</v>
      </c>
      <c r="D58" s="28">
        <f>'Est FY 2022'!D58+'Est FY 2023'!D58+'Est FY 2024'!D58+'Est FY 2025'!D58+'Est FY 2026'!D58</f>
        <v>642622690</v>
      </c>
      <c r="E58" s="28">
        <f>'Est FY 2022'!E58+'Est FY 2023'!E58+'Est FY 2024'!E58+'Est FY 2025'!E58+'Est FY 2026'!E58</f>
        <v>140269109</v>
      </c>
      <c r="F58" s="28">
        <f>'Est FY 2022'!F58+'Est FY 2023'!F58+'Est FY 2024'!F58+'Est FY 2025'!F58+'Est FY 2026'!F58</f>
        <v>9519990</v>
      </c>
      <c r="G58" s="28">
        <f>'Est FY 2022'!G58+'Est FY 2023'!G58+'Est FY 2024'!G58+'Est FY 2025'!G58+'Est FY 2026'!G58</f>
        <v>73258209</v>
      </c>
      <c r="H58" s="28">
        <f>'Est FY 2022'!H58+'Est FY 2023'!H58+'Est FY 2024'!H58+'Est FY 2025'!H58+'Est FY 2026'!H58</f>
        <v>22246971</v>
      </c>
      <c r="I58" s="28">
        <f>'Est FY 2022'!I58+'Est FY 2023'!I58+'Est FY 2024'!I58+'Est FY 2025'!I58+'Est FY 2026'!I58</f>
        <v>62669351</v>
      </c>
      <c r="J58" s="28">
        <f>'Est FY 2022'!J58+'Est FY 2023'!J58+'Est FY 2024'!J58+'Est FY 2025'!J58+'Est FY 2026'!J58</f>
        <v>57300524</v>
      </c>
      <c r="K58" s="28">
        <f>'Est FY 2022'!K58+'Est FY 2023'!K58+'Est FY 2024'!K58+'Est FY 2025'!K58+'Est FY 2026'!K58</f>
        <v>65154802</v>
      </c>
      <c r="L58" s="29">
        <f t="shared" si="0"/>
        <v>2393988287</v>
      </c>
    </row>
    <row r="59" spans="2:12" x14ac:dyDescent="0.2">
      <c r="B59" s="24" t="s">
        <v>67</v>
      </c>
      <c r="C59" s="21">
        <f>'Est FY 2022'!C59+'Est FY 2023'!C59+'Est FY 2024'!C59+'Est FY 2025'!C59+'Est FY 2026'!C59</f>
        <v>756858447</v>
      </c>
      <c r="D59" s="21">
        <f>'Est FY 2022'!D59+'Est FY 2023'!D59+'Est FY 2024'!D59+'Est FY 2025'!D59+'Est FY 2026'!D59</f>
        <v>368201406</v>
      </c>
      <c r="E59" s="21">
        <f>'Est FY 2022'!E59+'Est FY 2023'!E59+'Est FY 2024'!E59+'Est FY 2025'!E59+'Est FY 2026'!E59</f>
        <v>79699166</v>
      </c>
      <c r="F59" s="21">
        <f>'Est FY 2022'!F59+'Est FY 2023'!F59+'Est FY 2024'!F59+'Est FY 2025'!F59+'Est FY 2026'!F59</f>
        <v>6125000</v>
      </c>
      <c r="G59" s="21">
        <f>'Est FY 2022'!G59+'Est FY 2023'!G59+'Est FY 2024'!G59+'Est FY 2025'!G59+'Est FY 2026'!G59</f>
        <v>67169526</v>
      </c>
      <c r="H59" s="21">
        <f>'Est FY 2022'!H59+'Est FY 2023'!H59+'Est FY 2024'!H59+'Est FY 2025'!H59+'Est FY 2026'!H59</f>
        <v>14391711</v>
      </c>
      <c r="I59" s="21">
        <f>'Est FY 2022'!I59+'Est FY 2023'!I59+'Est FY 2024'!I59+'Est FY 2025'!I59+'Est FY 2026'!I59</f>
        <v>36628901</v>
      </c>
      <c r="J59" s="21">
        <f>'Est FY 2022'!J59+'Est FY 2023'!J59+'Est FY 2024'!J59+'Est FY 2025'!J59+'Est FY 2026'!J59</f>
        <v>32831293</v>
      </c>
      <c r="K59" s="21">
        <f>'Est FY 2022'!K59+'Est FY 2023'!K59+'Est FY 2024'!K59+'Est FY 2025'!K59+'Est FY 2026'!K59</f>
        <v>37331531</v>
      </c>
      <c r="L59" s="23">
        <f t="shared" si="0"/>
        <v>1399236981</v>
      </c>
    </row>
    <row r="60" spans="2:12" x14ac:dyDescent="0.2">
      <c r="B60" s="30" t="s">
        <v>68</v>
      </c>
      <c r="C60" s="25">
        <f>'Est FY 2022'!C60+'Est FY 2023'!C60+'Est FY 2024'!C60+'Est FY 2025'!C60+'Est FY 2026'!C60</f>
        <v>3821862528</v>
      </c>
      <c r="D60" s="25">
        <f>'Est FY 2022'!D60+'Est FY 2023'!D60+'Est FY 2024'!D60+'Est FY 2025'!D60+'Est FY 2026'!D60</f>
        <v>1859284475</v>
      </c>
      <c r="E60" s="25">
        <f>'Est FY 2022'!E60+'Est FY 2023'!E60+'Est FY 2024'!E60+'Est FY 2025'!E60+'Est FY 2026'!E60</f>
        <v>408582208</v>
      </c>
      <c r="F60" s="25">
        <f>'Est FY 2022'!F60+'Est FY 2023'!F60+'Est FY 2024'!F60+'Est FY 2025'!F60+'Est FY 2026'!F60</f>
        <v>24798925</v>
      </c>
      <c r="G60" s="25">
        <f>'Est FY 2022'!G60+'Est FY 2023'!G60+'Est FY 2024'!G60+'Est FY 2025'!G60+'Est FY 2026'!G60</f>
        <v>311405743</v>
      </c>
      <c r="H60" s="25">
        <f>'Est FY 2022'!H60+'Est FY 2023'!H60+'Est FY 2024'!H60+'Est FY 2025'!H60+'Est FY 2026'!H60</f>
        <v>51902542</v>
      </c>
      <c r="I60" s="25">
        <f>'Est FY 2022'!I60+'Est FY 2023'!I60+'Est FY 2024'!I60+'Est FY 2025'!I60+'Est FY 2026'!I60</f>
        <v>183657838</v>
      </c>
      <c r="J60" s="25">
        <f>'Est FY 2022'!J60+'Est FY 2023'!J60+'Est FY 2024'!J60+'Est FY 2025'!J60+'Est FY 2026'!J60</f>
        <v>165786199</v>
      </c>
      <c r="K60" s="25">
        <f>'Est FY 2022'!K60+'Est FY 2023'!K60+'Est FY 2024'!K60+'Est FY 2025'!K60+'Est FY 2026'!K60</f>
        <v>188510787</v>
      </c>
      <c r="L60" s="26">
        <f t="shared" si="0"/>
        <v>7015791245</v>
      </c>
    </row>
    <row r="61" spans="2:12" x14ac:dyDescent="0.2">
      <c r="B61" s="27" t="s">
        <v>69</v>
      </c>
      <c r="C61" s="28">
        <f>'Est FY 2022'!C61+'Est FY 2023'!C61+'Est FY 2024'!C61+'Est FY 2025'!C61+'Est FY 2026'!C61</f>
        <v>2535536711</v>
      </c>
      <c r="D61" s="28">
        <f>'Est FY 2022'!D61+'Est FY 2023'!D61+'Est FY 2024'!D61+'Est FY 2025'!D61+'Est FY 2026'!D61</f>
        <v>1233504344</v>
      </c>
      <c r="E61" s="28">
        <f>'Est FY 2022'!E61+'Est FY 2023'!E61+'Est FY 2024'!E61+'Est FY 2025'!E61+'Est FY 2026'!E61</f>
        <v>265427405</v>
      </c>
      <c r="F61" s="28">
        <f>'Est FY 2022'!F61+'Est FY 2023'!F61+'Est FY 2024'!F61+'Est FY 2025'!F61+'Est FY 2026'!F61</f>
        <v>22090465</v>
      </c>
      <c r="G61" s="28">
        <f>'Est FY 2022'!G61+'Est FY 2023'!G61+'Est FY 2024'!G61+'Est FY 2025'!G61+'Est FY 2026'!G61</f>
        <v>209528881</v>
      </c>
      <c r="H61" s="28">
        <f>'Est FY 2022'!H61+'Est FY 2023'!H61+'Est FY 2024'!H61+'Est FY 2025'!H61+'Est FY 2026'!H61</f>
        <v>50268532</v>
      </c>
      <c r="I61" s="28">
        <f>'Est FY 2022'!I61+'Est FY 2023'!I61+'Est FY 2024'!I61+'Est FY 2025'!I61+'Est FY 2026'!I61</f>
        <v>122348522</v>
      </c>
      <c r="J61" s="28">
        <f>'Est FY 2022'!J61+'Est FY 2023'!J61+'Est FY 2024'!J61+'Est FY 2025'!J61+'Est FY 2026'!J61</f>
        <v>109987472</v>
      </c>
      <c r="K61" s="28">
        <f>'Est FY 2022'!K61+'Est FY 2023'!K61+'Est FY 2024'!K61+'Est FY 2025'!K61+'Est FY 2026'!K61</f>
        <v>125063634</v>
      </c>
      <c r="L61" s="29">
        <f t="shared" si="0"/>
        <v>4673755966</v>
      </c>
    </row>
    <row r="62" spans="2:12" x14ac:dyDescent="0.2">
      <c r="B62" s="30" t="s">
        <v>70</v>
      </c>
      <c r="C62" s="21">
        <f>'Est FY 2022'!C62+'Est FY 2023'!C62+'Est FY 2024'!C62+'Est FY 2025'!C62+'Est FY 2026'!C62</f>
        <v>1678587634</v>
      </c>
      <c r="D62" s="21">
        <f>'Est FY 2022'!D62+'Est FY 2023'!D62+'Est FY 2024'!D62+'Est FY 2025'!D62+'Est FY 2026'!D62</f>
        <v>816610201</v>
      </c>
      <c r="E62" s="21">
        <f>'Est FY 2022'!E62+'Est FY 2023'!E62+'Est FY 2024'!E62+'Est FY 2025'!E62+'Est FY 2026'!E62</f>
        <v>179681860</v>
      </c>
      <c r="F62" s="21">
        <f>'Est FY 2022'!F62+'Est FY 2023'!F62+'Est FY 2024'!F62+'Est FY 2025'!F62+'Est FY 2026'!F62</f>
        <v>10662040</v>
      </c>
      <c r="G62" s="21">
        <f>'Est FY 2022'!G62+'Est FY 2023'!G62+'Est FY 2024'!G62+'Est FY 2025'!G62+'Est FY 2026'!G62</f>
        <v>81213543</v>
      </c>
      <c r="H62" s="21">
        <f>'Est FY 2022'!H62+'Est FY 2023'!H62+'Est FY 2024'!H62+'Est FY 2025'!H62+'Est FY 2026'!H62</f>
        <v>11686156</v>
      </c>
      <c r="I62" s="21">
        <f>'Est FY 2022'!I62+'Est FY 2023'!I62+'Est FY 2024'!I62+'Est FY 2025'!I62+'Est FY 2026'!I62</f>
        <v>78871745</v>
      </c>
      <c r="J62" s="21">
        <f>'Est FY 2022'!J62+'Est FY 2023'!J62+'Est FY 2024'!J62+'Est FY 2025'!J62+'Est FY 2026'!J62</f>
        <v>72814410</v>
      </c>
      <c r="K62" s="21">
        <f>'Est FY 2022'!K62+'Est FY 2023'!K62+'Est FY 2024'!K62+'Est FY 2025'!K62+'Est FY 2026'!K62</f>
        <v>82795201</v>
      </c>
      <c r="L62" s="23">
        <f t="shared" si="0"/>
        <v>3012922790</v>
      </c>
    </row>
    <row r="63" spans="2:12" x14ac:dyDescent="0.2">
      <c r="B63" s="30" t="s">
        <v>71</v>
      </c>
      <c r="C63" s="25">
        <f>'Est FY 2022'!C63+'Est FY 2023'!C63+'Est FY 2024'!C63+'Est FY 2025'!C63+'Est FY 2026'!C63</f>
        <v>2874271781</v>
      </c>
      <c r="D63" s="25">
        <f>'Est FY 2022'!D63+'Est FY 2023'!D63+'Est FY 2024'!D63+'Est FY 2025'!D63+'Est FY 2026'!D63</f>
        <v>1398294381</v>
      </c>
      <c r="E63" s="25">
        <f>'Est FY 2022'!E63+'Est FY 2023'!E63+'Est FY 2024'!E63+'Est FY 2025'!E63+'Est FY 2026'!E63</f>
        <v>294452589</v>
      </c>
      <c r="F63" s="25">
        <f>'Est FY 2022'!F63+'Est FY 2023'!F63+'Est FY 2024'!F63+'Est FY 2025'!F63+'Est FY 2026'!F63</f>
        <v>31476235</v>
      </c>
      <c r="G63" s="25">
        <f>'Est FY 2022'!G63+'Est FY 2023'!G63+'Est FY 2024'!G63+'Est FY 2025'!G63+'Est FY 2026'!G63</f>
        <v>155350863</v>
      </c>
      <c r="H63" s="25">
        <f>'Est FY 2022'!H63+'Est FY 2023'!H63+'Est FY 2024'!H63+'Est FY 2025'!H63+'Est FY 2026'!H63</f>
        <v>31387325</v>
      </c>
      <c r="I63" s="25">
        <f>'Est FY 2022'!I63+'Est FY 2023'!I63+'Est FY 2024'!I63+'Est FY 2025'!I63+'Est FY 2026'!I63</f>
        <v>135796933</v>
      </c>
      <c r="J63" s="25">
        <f>'Est FY 2022'!J63+'Est FY 2023'!J63+'Est FY 2024'!J63+'Est FY 2025'!J63+'Est FY 2026'!J63</f>
        <v>124681249</v>
      </c>
      <c r="K63" s="25">
        <f>'Est FY 2022'!K63+'Est FY 2023'!K63+'Est FY 2024'!K63+'Est FY 2025'!K63+'Est FY 2026'!K63</f>
        <v>141771514</v>
      </c>
      <c r="L63" s="26">
        <f t="shared" si="0"/>
        <v>5187482870</v>
      </c>
    </row>
    <row r="64" spans="2:12" x14ac:dyDescent="0.2">
      <c r="B64" s="31" t="s">
        <v>72</v>
      </c>
      <c r="C64" s="28">
        <f>'Est FY 2022'!C64+'Est FY 2023'!C64+'Est FY 2024'!C64+'Est FY 2025'!C64+'Est FY 2026'!C64</f>
        <v>974862978</v>
      </c>
      <c r="D64" s="28">
        <f>'Est FY 2022'!D64+'Est FY 2023'!D64+'Est FY 2024'!D64+'Est FY 2025'!D64+'Est FY 2026'!D64</f>
        <v>474257664</v>
      </c>
      <c r="E64" s="28">
        <f>'Est FY 2022'!E64+'Est FY 2023'!E64+'Est FY 2024'!E64+'Est FY 2025'!E64+'Est FY 2026'!E64</f>
        <v>104419852</v>
      </c>
      <c r="F64" s="28">
        <f>'Est FY 2022'!F64+'Est FY 2023'!F64+'Est FY 2024'!F64+'Est FY 2025'!F64+'Est FY 2026'!F64</f>
        <v>6125000</v>
      </c>
      <c r="G64" s="28">
        <f>'Est FY 2022'!G64+'Est FY 2023'!G64+'Est FY 2024'!G64+'Est FY 2025'!G64+'Est FY 2026'!G64</f>
        <v>59085872</v>
      </c>
      <c r="H64" s="28">
        <f>'Est FY 2022'!H64+'Est FY 2023'!H64+'Est FY 2024'!H64+'Est FY 2025'!H64+'Est FY 2026'!H64</f>
        <v>10853680</v>
      </c>
      <c r="I64" s="28">
        <f>'Est FY 2022'!I64+'Est FY 2023'!I64+'Est FY 2024'!I64+'Est FY 2025'!I64+'Est FY 2026'!I64</f>
        <v>46235576</v>
      </c>
      <c r="J64" s="28">
        <f>'Est FY 2022'!J64+'Est FY 2023'!J64+'Est FY 2024'!J64+'Est FY 2025'!J64+'Est FY 2026'!J64</f>
        <v>42287975</v>
      </c>
      <c r="K64" s="28">
        <f>'Est FY 2022'!K64+'Est FY 2023'!K64+'Est FY 2024'!K64+'Est FY 2025'!K64+'Est FY 2026'!K64</f>
        <v>48084457</v>
      </c>
      <c r="L64" s="29">
        <f t="shared" si="0"/>
        <v>1766213054</v>
      </c>
    </row>
    <row r="65" spans="2:12" x14ac:dyDescent="0.2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x14ac:dyDescent="0.2">
      <c r="B66" s="35" t="s">
        <v>73</v>
      </c>
      <c r="C66" s="36">
        <f t="shared" ref="C66:K66" si="1">SUM(C14:C64)</f>
        <v>148000000000</v>
      </c>
      <c r="D66" s="36">
        <f t="shared" si="1"/>
        <v>72000000008</v>
      </c>
      <c r="E66" s="36">
        <f t="shared" si="1"/>
        <v>15557499996</v>
      </c>
      <c r="F66" s="33">
        <f t="shared" si="1"/>
        <v>1225000000</v>
      </c>
      <c r="G66" s="33">
        <f t="shared" si="1"/>
        <v>13200000000</v>
      </c>
      <c r="H66" s="36">
        <f t="shared" si="1"/>
        <v>2280000000</v>
      </c>
      <c r="I66" s="36">
        <f t="shared" si="1"/>
        <v>7150000000</v>
      </c>
      <c r="J66" s="36">
        <f t="shared" si="1"/>
        <v>6419999998</v>
      </c>
      <c r="K66" s="36">
        <f t="shared" si="1"/>
        <v>7299999998</v>
      </c>
      <c r="L66" s="37">
        <f>SUM(L14:L64)</f>
        <v>273132500000</v>
      </c>
    </row>
    <row r="67" spans="2:12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25" x14ac:dyDescent="0.2">
      <c r="B68" s="43" t="s">
        <v>94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75" x14ac:dyDescent="0.25">
      <c r="B70" s="44" t="s">
        <v>88</v>
      </c>
    </row>
    <row r="71" spans="2:12" ht="15.75" x14ac:dyDescent="0.25">
      <c r="B71" s="44" t="s">
        <v>87</v>
      </c>
    </row>
    <row r="74" spans="2:12" x14ac:dyDescent="0.2">
      <c r="F74" s="45"/>
    </row>
  </sheetData>
  <mergeCells count="3">
    <mergeCell ref="B5:L5"/>
    <mergeCell ref="B6:L6"/>
    <mergeCell ref="B7:L7"/>
  </mergeCells>
  <pageMargins left="0.7" right="0.7" top="0.75" bottom="0.75" header="0.3" footer="0.3"/>
  <pageSetup scale="5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1"/>
  <sheetViews>
    <sheetView zoomScaleNormal="100" workbookViewId="0"/>
  </sheetViews>
  <sheetFormatPr defaultRowHeight="12.75" x14ac:dyDescent="0.2"/>
  <cols>
    <col min="2" max="2" width="20.28515625" customWidth="1"/>
    <col min="3" max="12" width="15.7109375" customWidth="1"/>
    <col min="13" max="13" width="11.28515625" customWidth="1"/>
  </cols>
  <sheetData>
    <row r="1" spans="1:13" ht="18" x14ac:dyDescent="0.25">
      <c r="A1" s="4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>
        <f>'FY 2021 &amp; Est FY 2022-FY 2026'!K1</f>
        <v>44426</v>
      </c>
    </row>
    <row r="2" spans="1:13" x14ac:dyDescent="0.2">
      <c r="A2" s="41" t="s">
        <v>76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x14ac:dyDescent="0.2">
      <c r="B5" s="7"/>
      <c r="C5" s="8" t="s">
        <v>96</v>
      </c>
      <c r="D5" s="8"/>
      <c r="E5" s="8"/>
      <c r="F5" s="8"/>
      <c r="G5" s="8"/>
      <c r="H5" s="8"/>
      <c r="I5" s="8"/>
      <c r="J5" s="8"/>
      <c r="K5" s="8"/>
      <c r="L5" s="8"/>
    </row>
    <row r="6" spans="1:13" x14ac:dyDescent="0.2">
      <c r="B6" s="7"/>
      <c r="C6" s="9" t="s">
        <v>105</v>
      </c>
      <c r="D6" s="9"/>
      <c r="E6" s="9"/>
      <c r="F6" s="9"/>
      <c r="G6" s="9"/>
      <c r="H6" s="9"/>
      <c r="I6" s="9"/>
      <c r="J6" s="9"/>
      <c r="K6" s="9"/>
      <c r="L6" s="10"/>
    </row>
    <row r="7" spans="1:13" x14ac:dyDescent="0.2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">
      <c r="G8" s="11"/>
      <c r="H8" s="11"/>
      <c r="I8" s="11"/>
      <c r="J8" s="11"/>
      <c r="K8" s="11"/>
      <c r="L8" s="11"/>
    </row>
    <row r="9" spans="1:13" ht="15" x14ac:dyDescent="0.25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x14ac:dyDescent="0.2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89</v>
      </c>
      <c r="K10" s="14" t="s">
        <v>90</v>
      </c>
      <c r="L10" s="13"/>
    </row>
    <row r="11" spans="1:13" ht="15" x14ac:dyDescent="0.25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4.25" x14ac:dyDescent="0.2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x14ac:dyDescent="0.2">
      <c r="B14" s="20" t="s">
        <v>22</v>
      </c>
      <c r="C14" s="21">
        <v>568540380</v>
      </c>
      <c r="D14" s="21">
        <v>276587212</v>
      </c>
      <c r="E14" s="21">
        <v>59419156</v>
      </c>
      <c r="F14" s="21">
        <v>5047891</v>
      </c>
      <c r="G14" s="22">
        <v>12429947</v>
      </c>
      <c r="H14" s="21">
        <v>4056177</v>
      </c>
      <c r="I14" s="21">
        <v>26311354</v>
      </c>
      <c r="J14" s="21">
        <v>24662360</v>
      </c>
      <c r="K14" s="21">
        <v>28042870</v>
      </c>
      <c r="L14" s="23">
        <f>SUM(C14:K14)</f>
        <v>1005097347</v>
      </c>
    </row>
    <row r="15" spans="1:13" x14ac:dyDescent="0.2">
      <c r="B15" s="24" t="s">
        <v>23</v>
      </c>
      <c r="C15" s="25">
        <v>362707359</v>
      </c>
      <c r="D15" s="25">
        <v>176452228</v>
      </c>
      <c r="E15" s="25">
        <v>39902549</v>
      </c>
      <c r="F15" s="25">
        <v>1225000</v>
      </c>
      <c r="G15" s="25">
        <v>29984491</v>
      </c>
      <c r="H15" s="25">
        <v>2991229</v>
      </c>
      <c r="I15" s="25">
        <v>17389323</v>
      </c>
      <c r="J15" s="25">
        <v>15733657</v>
      </c>
      <c r="K15" s="25">
        <v>17890295</v>
      </c>
      <c r="L15" s="26">
        <f t="shared" ref="L15:L64" si="0">SUM(C15:K15)</f>
        <v>664276131</v>
      </c>
    </row>
    <row r="16" spans="1:13" x14ac:dyDescent="0.2">
      <c r="B16" s="27" t="s">
        <v>24</v>
      </c>
      <c r="C16" s="28">
        <v>519732519</v>
      </c>
      <c r="D16" s="28">
        <v>252842847</v>
      </c>
      <c r="E16" s="28">
        <v>55748698</v>
      </c>
      <c r="F16" s="28">
        <v>3184003</v>
      </c>
      <c r="G16" s="28">
        <v>56525035</v>
      </c>
      <c r="H16" s="28">
        <v>7719478</v>
      </c>
      <c r="I16" s="28">
        <v>25374360</v>
      </c>
      <c r="J16" s="28">
        <v>22545154</v>
      </c>
      <c r="K16" s="28">
        <v>25635455</v>
      </c>
      <c r="L16" s="29">
        <f t="shared" si="0"/>
        <v>969307549</v>
      </c>
    </row>
    <row r="17" spans="2:12" x14ac:dyDescent="0.2">
      <c r="B17" s="30" t="s">
        <v>25</v>
      </c>
      <c r="C17" s="21">
        <v>385367136</v>
      </c>
      <c r="D17" s="21">
        <v>187475904</v>
      </c>
      <c r="E17" s="21">
        <v>39684006</v>
      </c>
      <c r="F17" s="21">
        <v>4012944</v>
      </c>
      <c r="G17" s="21">
        <v>13417137</v>
      </c>
      <c r="H17" s="21">
        <v>2266543</v>
      </c>
      <c r="I17" s="21">
        <v>17955523</v>
      </c>
      <c r="J17" s="21">
        <v>16716601</v>
      </c>
      <c r="K17" s="21">
        <v>19007974</v>
      </c>
      <c r="L17" s="23">
        <f t="shared" si="0"/>
        <v>685903768</v>
      </c>
    </row>
    <row r="18" spans="2:12" x14ac:dyDescent="0.2">
      <c r="B18" s="24" t="s">
        <v>26</v>
      </c>
      <c r="C18" s="25">
        <v>2459858046</v>
      </c>
      <c r="D18" s="25">
        <v>1196687698</v>
      </c>
      <c r="E18" s="25">
        <v>262298683</v>
      </c>
      <c r="F18" s="25">
        <v>16625715</v>
      </c>
      <c r="G18" s="25">
        <v>505650213</v>
      </c>
      <c r="H18" s="25">
        <v>66003545</v>
      </c>
      <c r="I18" s="25">
        <v>127287798</v>
      </c>
      <c r="J18" s="25">
        <v>106704653</v>
      </c>
      <c r="K18" s="25">
        <v>121330836</v>
      </c>
      <c r="L18" s="26">
        <f t="shared" si="0"/>
        <v>4862447187</v>
      </c>
    </row>
    <row r="19" spans="2:12" x14ac:dyDescent="0.2">
      <c r="B19" s="31" t="s">
        <v>27</v>
      </c>
      <c r="C19" s="28">
        <v>380892493</v>
      </c>
      <c r="D19" s="28">
        <v>185299050</v>
      </c>
      <c r="E19" s="28">
        <v>39515716</v>
      </c>
      <c r="F19" s="28">
        <v>3673853</v>
      </c>
      <c r="G19" s="28">
        <v>46085445</v>
      </c>
      <c r="H19" s="28">
        <v>6977018</v>
      </c>
      <c r="I19" s="28">
        <v>18756660</v>
      </c>
      <c r="J19" s="28">
        <v>16522499</v>
      </c>
      <c r="K19" s="28">
        <v>18787265</v>
      </c>
      <c r="L19" s="29">
        <f t="shared" si="0"/>
        <v>716509999</v>
      </c>
    </row>
    <row r="20" spans="2:12" x14ac:dyDescent="0.2">
      <c r="B20" s="30" t="s">
        <v>28</v>
      </c>
      <c r="C20" s="21">
        <v>350759113</v>
      </c>
      <c r="D20" s="21">
        <v>170639568</v>
      </c>
      <c r="E20" s="21">
        <v>38395069</v>
      </c>
      <c r="F20" s="21">
        <v>1377663</v>
      </c>
      <c r="G20" s="21">
        <v>48204835</v>
      </c>
      <c r="H20" s="21">
        <v>6088257</v>
      </c>
      <c r="I20" s="21">
        <v>17418690</v>
      </c>
      <c r="J20" s="21">
        <v>15215362</v>
      </c>
      <c r="K20" s="21">
        <v>17300956</v>
      </c>
      <c r="L20" s="23">
        <f t="shared" si="0"/>
        <v>665399513</v>
      </c>
    </row>
    <row r="21" spans="2:12" x14ac:dyDescent="0.2">
      <c r="B21" s="30" t="s">
        <v>29</v>
      </c>
      <c r="C21" s="25">
        <v>120040689</v>
      </c>
      <c r="D21" s="25">
        <v>58398173</v>
      </c>
      <c r="E21" s="25">
        <v>12386467</v>
      </c>
      <c r="F21" s="25">
        <v>1225000</v>
      </c>
      <c r="G21" s="25">
        <v>12706466</v>
      </c>
      <c r="H21" s="25">
        <v>2350707</v>
      </c>
      <c r="I21" s="25">
        <v>5866504</v>
      </c>
      <c r="J21" s="25">
        <v>5207171</v>
      </c>
      <c r="K21" s="25">
        <v>5920926</v>
      </c>
      <c r="L21" s="26">
        <f t="shared" si="0"/>
        <v>224102103</v>
      </c>
    </row>
    <row r="22" spans="2:12" x14ac:dyDescent="0.2">
      <c r="B22" s="31" t="s">
        <v>30</v>
      </c>
      <c r="C22" s="28">
        <v>113733285</v>
      </c>
      <c r="D22" s="28">
        <v>55329706</v>
      </c>
      <c r="E22" s="28">
        <v>11671268</v>
      </c>
      <c r="F22" s="28">
        <v>1225000</v>
      </c>
      <c r="G22" s="28">
        <v>11006773</v>
      </c>
      <c r="H22" s="28">
        <v>2341429</v>
      </c>
      <c r="I22" s="28">
        <v>5533585</v>
      </c>
      <c r="J22" s="28">
        <v>4933565</v>
      </c>
      <c r="K22" s="28">
        <v>5609817</v>
      </c>
      <c r="L22" s="29">
        <f t="shared" si="0"/>
        <v>211384428</v>
      </c>
    </row>
    <row r="23" spans="2:12" x14ac:dyDescent="0.2">
      <c r="B23" s="30" t="s">
        <v>31</v>
      </c>
      <c r="C23" s="21">
        <v>1419256020</v>
      </c>
      <c r="D23" s="21">
        <v>690448875</v>
      </c>
      <c r="E23" s="21">
        <v>151143900</v>
      </c>
      <c r="F23" s="21">
        <v>9786171</v>
      </c>
      <c r="G23" s="21">
        <v>14815700</v>
      </c>
      <c r="H23" s="21">
        <v>27313900</v>
      </c>
      <c r="I23" s="21">
        <v>65707643</v>
      </c>
      <c r="J23" s="21">
        <v>61565025</v>
      </c>
      <c r="K23" s="21">
        <v>70003844</v>
      </c>
      <c r="L23" s="23">
        <f t="shared" si="0"/>
        <v>2510041078</v>
      </c>
    </row>
    <row r="24" spans="2:12" x14ac:dyDescent="0.2">
      <c r="B24" s="30" t="s">
        <v>32</v>
      </c>
      <c r="C24" s="25">
        <v>934385165</v>
      </c>
      <c r="D24" s="25">
        <v>454565756</v>
      </c>
      <c r="E24" s="25">
        <v>97096434</v>
      </c>
      <c r="F24" s="25">
        <v>8853916</v>
      </c>
      <c r="G24" s="25">
        <v>74035444</v>
      </c>
      <c r="H24" s="25">
        <v>10249530</v>
      </c>
      <c r="I24" s="25">
        <v>44779463</v>
      </c>
      <c r="J24" s="25">
        <v>40532113</v>
      </c>
      <c r="K24" s="25">
        <v>46087917</v>
      </c>
      <c r="L24" s="26">
        <f t="shared" si="0"/>
        <v>1710585738</v>
      </c>
    </row>
    <row r="25" spans="2:12" x14ac:dyDescent="0.2">
      <c r="B25" s="31" t="s">
        <v>33</v>
      </c>
      <c r="C25" s="28">
        <v>120886349</v>
      </c>
      <c r="D25" s="28">
        <v>58809575</v>
      </c>
      <c r="E25" s="28">
        <v>12482357</v>
      </c>
      <c r="F25" s="28">
        <v>1225000</v>
      </c>
      <c r="G25" s="28">
        <v>11286689</v>
      </c>
      <c r="H25" s="28">
        <v>2307105</v>
      </c>
      <c r="I25" s="28">
        <v>5865646</v>
      </c>
      <c r="J25" s="28">
        <v>5243854</v>
      </c>
      <c r="K25" s="28">
        <v>5962637</v>
      </c>
      <c r="L25" s="29">
        <f t="shared" si="0"/>
        <v>224069212</v>
      </c>
    </row>
    <row r="26" spans="2:12" x14ac:dyDescent="0.2">
      <c r="B26" s="24" t="s">
        <v>34</v>
      </c>
      <c r="C26" s="21">
        <v>208500652</v>
      </c>
      <c r="D26" s="21">
        <v>101432750</v>
      </c>
      <c r="E26" s="21">
        <v>21684888</v>
      </c>
      <c r="F26" s="21">
        <v>1957093</v>
      </c>
      <c r="G26" s="21">
        <v>13961721</v>
      </c>
      <c r="H26" s="21">
        <v>2135894</v>
      </c>
      <c r="I26" s="21">
        <v>9919341</v>
      </c>
      <c r="J26" s="21">
        <v>9044420</v>
      </c>
      <c r="K26" s="21">
        <v>10284154</v>
      </c>
      <c r="L26" s="23">
        <f t="shared" si="0"/>
        <v>378920913</v>
      </c>
    </row>
    <row r="27" spans="2:12" x14ac:dyDescent="0.2">
      <c r="B27" s="30" t="s">
        <v>35</v>
      </c>
      <c r="C27" s="25">
        <v>999514444</v>
      </c>
      <c r="D27" s="25">
        <v>486250270</v>
      </c>
      <c r="E27" s="25">
        <v>102028534</v>
      </c>
      <c r="F27" s="25">
        <v>11306853</v>
      </c>
      <c r="G27" s="25">
        <v>119957587</v>
      </c>
      <c r="H27" s="25">
        <v>22509719</v>
      </c>
      <c r="I27" s="25">
        <v>49306725</v>
      </c>
      <c r="J27" s="25">
        <v>43357316</v>
      </c>
      <c r="K27" s="25">
        <v>49300375</v>
      </c>
      <c r="L27" s="26">
        <f t="shared" si="0"/>
        <v>1883531823</v>
      </c>
    </row>
    <row r="28" spans="2:12" x14ac:dyDescent="0.2">
      <c r="B28" s="31" t="s">
        <v>36</v>
      </c>
      <c r="C28" s="28">
        <v>691872473</v>
      </c>
      <c r="D28" s="28">
        <v>336586609</v>
      </c>
      <c r="E28" s="28">
        <v>70506306</v>
      </c>
      <c r="F28" s="28">
        <v>7945421</v>
      </c>
      <c r="G28" s="28">
        <v>51336381</v>
      </c>
      <c r="H28" s="28">
        <v>6904797</v>
      </c>
      <c r="I28" s="28">
        <v>33045246</v>
      </c>
      <c r="J28" s="28">
        <v>30012306</v>
      </c>
      <c r="K28" s="28">
        <v>34126142</v>
      </c>
      <c r="L28" s="29">
        <f t="shared" si="0"/>
        <v>1262335681</v>
      </c>
    </row>
    <row r="29" spans="2:12" x14ac:dyDescent="0.2">
      <c r="B29" s="30" t="s">
        <v>37</v>
      </c>
      <c r="C29" s="21">
        <v>365781951</v>
      </c>
      <c r="D29" s="21">
        <v>177947976</v>
      </c>
      <c r="E29" s="21">
        <v>35763688</v>
      </c>
      <c r="F29" s="21">
        <v>5712490</v>
      </c>
      <c r="G29" s="21">
        <v>12307100</v>
      </c>
      <c r="H29" s="21">
        <v>2616700</v>
      </c>
      <c r="I29" s="21">
        <v>17043984</v>
      </c>
      <c r="J29" s="21">
        <v>15867028</v>
      </c>
      <c r="K29" s="21">
        <v>18041948</v>
      </c>
      <c r="L29" s="23">
        <f t="shared" si="0"/>
        <v>651082865</v>
      </c>
    </row>
    <row r="30" spans="2:12" x14ac:dyDescent="0.2">
      <c r="B30" s="30" t="s">
        <v>38</v>
      </c>
      <c r="C30" s="25">
        <v>280395736</v>
      </c>
      <c r="D30" s="25">
        <v>136408737</v>
      </c>
      <c r="E30" s="25">
        <v>25226619</v>
      </c>
      <c r="F30" s="25">
        <v>6567578</v>
      </c>
      <c r="G30" s="25">
        <v>10368798</v>
      </c>
      <c r="H30" s="25">
        <v>2569576</v>
      </c>
      <c r="I30" s="25">
        <v>13105600</v>
      </c>
      <c r="J30" s="25">
        <v>12163112</v>
      </c>
      <c r="K30" s="25">
        <v>13830330</v>
      </c>
      <c r="L30" s="26">
        <f t="shared" si="0"/>
        <v>500636086</v>
      </c>
    </row>
    <row r="31" spans="2:12" x14ac:dyDescent="0.2">
      <c r="B31" s="31" t="s">
        <v>39</v>
      </c>
      <c r="C31" s="28">
        <v>495646701</v>
      </c>
      <c r="D31" s="28">
        <v>241125422</v>
      </c>
      <c r="E31" s="28">
        <v>52287813</v>
      </c>
      <c r="F31" s="28">
        <v>3913786</v>
      </c>
      <c r="G31" s="28">
        <v>14926634</v>
      </c>
      <c r="H31" s="28">
        <v>3341886</v>
      </c>
      <c r="I31" s="28">
        <v>23042650</v>
      </c>
      <c r="J31" s="28">
        <v>21500350</v>
      </c>
      <c r="K31" s="28">
        <v>24447439</v>
      </c>
      <c r="L31" s="29">
        <f t="shared" si="0"/>
        <v>880232681</v>
      </c>
    </row>
    <row r="32" spans="2:12" x14ac:dyDescent="0.2">
      <c r="B32" s="30" t="s">
        <v>40</v>
      </c>
      <c r="C32" s="21">
        <v>524245521</v>
      </c>
      <c r="D32" s="21">
        <v>255038362</v>
      </c>
      <c r="E32" s="21">
        <v>54955363</v>
      </c>
      <c r="F32" s="21">
        <v>4489070</v>
      </c>
      <c r="G32" s="21">
        <v>12471808</v>
      </c>
      <c r="H32" s="21">
        <v>5671583</v>
      </c>
      <c r="I32" s="21">
        <v>24340514</v>
      </c>
      <c r="J32" s="21">
        <v>22740921</v>
      </c>
      <c r="K32" s="21">
        <v>25858056</v>
      </c>
      <c r="L32" s="23">
        <f t="shared" si="0"/>
        <v>929811198</v>
      </c>
    </row>
    <row r="33" spans="2:12" x14ac:dyDescent="0.2">
      <c r="B33" s="24" t="s">
        <v>41</v>
      </c>
      <c r="C33" s="25">
        <v>132636937</v>
      </c>
      <c r="D33" s="25">
        <v>64526077</v>
      </c>
      <c r="E33" s="25">
        <v>13743807</v>
      </c>
      <c r="F33" s="25">
        <v>1295955</v>
      </c>
      <c r="G33" s="25">
        <v>11219561</v>
      </c>
      <c r="H33" s="25">
        <v>2430157</v>
      </c>
      <c r="I33" s="25">
        <v>6401793</v>
      </c>
      <c r="J33" s="25">
        <v>5753575</v>
      </c>
      <c r="K33" s="25">
        <v>6542227</v>
      </c>
      <c r="L33" s="26">
        <f t="shared" si="0"/>
        <v>244550089</v>
      </c>
    </row>
    <row r="34" spans="2:12" x14ac:dyDescent="0.2">
      <c r="B34" s="31" t="s">
        <v>42</v>
      </c>
      <c r="C34" s="28">
        <v>418076496</v>
      </c>
      <c r="D34" s="28">
        <v>203388565</v>
      </c>
      <c r="E34" s="28">
        <v>44898331</v>
      </c>
      <c r="F34" s="28">
        <v>2507549</v>
      </c>
      <c r="G34" s="28">
        <v>58505854</v>
      </c>
      <c r="H34" s="28">
        <v>9148013</v>
      </c>
      <c r="I34" s="28">
        <v>20840720</v>
      </c>
      <c r="J34" s="28">
        <v>18135480</v>
      </c>
      <c r="K34" s="28">
        <v>20621341</v>
      </c>
      <c r="L34" s="29">
        <f t="shared" si="0"/>
        <v>796122349</v>
      </c>
    </row>
    <row r="35" spans="2:12" x14ac:dyDescent="0.2">
      <c r="B35" s="30" t="s">
        <v>43</v>
      </c>
      <c r="C35" s="21">
        <v>415100202</v>
      </c>
      <c r="D35" s="21">
        <v>201940639</v>
      </c>
      <c r="E35" s="21">
        <v>44432842</v>
      </c>
      <c r="F35" s="21">
        <v>2635554</v>
      </c>
      <c r="G35" s="21">
        <v>69101904</v>
      </c>
      <c r="H35" s="21">
        <v>11858399</v>
      </c>
      <c r="I35" s="21">
        <v>21062974</v>
      </c>
      <c r="J35" s="21">
        <v>18006374</v>
      </c>
      <c r="K35" s="21">
        <v>20474537</v>
      </c>
      <c r="L35" s="23">
        <f t="shared" si="0"/>
        <v>804613425</v>
      </c>
    </row>
    <row r="36" spans="2:12" x14ac:dyDescent="0.2">
      <c r="B36" s="24" t="s">
        <v>44</v>
      </c>
      <c r="C36" s="25">
        <v>746812252</v>
      </c>
      <c r="D36" s="25">
        <v>363314068</v>
      </c>
      <c r="E36" s="25">
        <v>76526309</v>
      </c>
      <c r="F36" s="25">
        <v>8155065</v>
      </c>
      <c r="G36" s="25">
        <v>80635490</v>
      </c>
      <c r="H36" s="25">
        <v>13660998</v>
      </c>
      <c r="I36" s="25">
        <v>36514125</v>
      </c>
      <c r="J36" s="25">
        <v>32395504</v>
      </c>
      <c r="K36" s="25">
        <v>36836010</v>
      </c>
      <c r="L36" s="26">
        <f t="shared" si="0"/>
        <v>1394849821</v>
      </c>
    </row>
    <row r="37" spans="2:12" x14ac:dyDescent="0.2">
      <c r="B37" s="27" t="s">
        <v>45</v>
      </c>
      <c r="C37" s="28">
        <v>472720420</v>
      </c>
      <c r="D37" s="28">
        <v>229972097</v>
      </c>
      <c r="E37" s="28">
        <v>47069390</v>
      </c>
      <c r="F37" s="28">
        <v>6532589</v>
      </c>
      <c r="G37" s="28">
        <v>35112887</v>
      </c>
      <c r="H37" s="28">
        <v>6031851</v>
      </c>
      <c r="I37" s="28">
        <v>22614425</v>
      </c>
      <c r="J37" s="28">
        <v>20505845</v>
      </c>
      <c r="K37" s="28">
        <v>23316615</v>
      </c>
      <c r="L37" s="29">
        <f t="shared" si="0"/>
        <v>863876119</v>
      </c>
    </row>
    <row r="38" spans="2:12" x14ac:dyDescent="0.2">
      <c r="B38" s="30" t="s">
        <v>46</v>
      </c>
      <c r="C38" s="21">
        <v>360095785</v>
      </c>
      <c r="D38" s="21">
        <v>175181733</v>
      </c>
      <c r="E38" s="21">
        <v>37077248</v>
      </c>
      <c r="F38" s="21">
        <v>3754173</v>
      </c>
      <c r="G38" s="21">
        <v>12224137</v>
      </c>
      <c r="H38" s="21">
        <v>2243308</v>
      </c>
      <c r="I38" s="21">
        <v>16773001</v>
      </c>
      <c r="J38" s="21">
        <v>15620371</v>
      </c>
      <c r="K38" s="21">
        <v>17761481</v>
      </c>
      <c r="L38" s="23">
        <f t="shared" si="0"/>
        <v>640731237</v>
      </c>
    </row>
    <row r="39" spans="2:12" x14ac:dyDescent="0.2">
      <c r="B39" s="30" t="s">
        <v>47</v>
      </c>
      <c r="C39" s="25">
        <v>702356232</v>
      </c>
      <c r="D39" s="25">
        <v>341686815</v>
      </c>
      <c r="E39" s="25">
        <v>73637781</v>
      </c>
      <c r="F39" s="25">
        <v>6002705</v>
      </c>
      <c r="G39" s="25">
        <v>25682975</v>
      </c>
      <c r="H39" s="25">
        <v>6856999</v>
      </c>
      <c r="I39" s="25">
        <v>32831409</v>
      </c>
      <c r="J39" s="25">
        <v>30467074</v>
      </c>
      <c r="K39" s="25">
        <v>34643247</v>
      </c>
      <c r="L39" s="26">
        <f t="shared" si="0"/>
        <v>1254165237</v>
      </c>
    </row>
    <row r="40" spans="2:12" x14ac:dyDescent="0.2">
      <c r="B40" s="27" t="s">
        <v>48</v>
      </c>
      <c r="C40" s="28">
        <v>301750069</v>
      </c>
      <c r="D40" s="28">
        <v>146797331</v>
      </c>
      <c r="E40" s="28">
        <v>32150195</v>
      </c>
      <c r="F40" s="28">
        <v>2065380</v>
      </c>
      <c r="G40" s="28">
        <v>16220962</v>
      </c>
      <c r="H40" s="28">
        <v>2371689</v>
      </c>
      <c r="I40" s="28">
        <v>14229194</v>
      </c>
      <c r="J40" s="28">
        <v>13089429</v>
      </c>
      <c r="K40" s="28">
        <v>14883618</v>
      </c>
      <c r="L40" s="29">
        <f t="shared" si="0"/>
        <v>543557867</v>
      </c>
    </row>
    <row r="41" spans="2:12" x14ac:dyDescent="0.2">
      <c r="B41" s="30" t="s">
        <v>49</v>
      </c>
      <c r="C41" s="21">
        <v>212398775</v>
      </c>
      <c r="D41" s="21">
        <v>103329134</v>
      </c>
      <c r="E41" s="21">
        <v>20198203</v>
      </c>
      <c r="F41" s="21">
        <v>3885788</v>
      </c>
      <c r="G41" s="21">
        <v>11209629</v>
      </c>
      <c r="H41" s="21">
        <v>2186458</v>
      </c>
      <c r="I41" s="21">
        <v>10024087</v>
      </c>
      <c r="J41" s="21">
        <v>9213515</v>
      </c>
      <c r="K41" s="21">
        <v>10476426</v>
      </c>
      <c r="L41" s="23">
        <f t="shared" si="0"/>
        <v>382922015</v>
      </c>
    </row>
    <row r="42" spans="2:12" x14ac:dyDescent="0.2">
      <c r="B42" s="30" t="s">
        <v>50</v>
      </c>
      <c r="C42" s="25">
        <v>253252588</v>
      </c>
      <c r="D42" s="25">
        <v>123203962</v>
      </c>
      <c r="E42" s="25">
        <v>27421349</v>
      </c>
      <c r="F42" s="25">
        <v>1295075</v>
      </c>
      <c r="G42" s="25">
        <v>35487225</v>
      </c>
      <c r="H42" s="25">
        <v>4330553</v>
      </c>
      <c r="I42" s="25">
        <v>12593115</v>
      </c>
      <c r="J42" s="25">
        <v>10985686</v>
      </c>
      <c r="K42" s="25">
        <v>12491513</v>
      </c>
      <c r="L42" s="26">
        <f t="shared" si="0"/>
        <v>481061066</v>
      </c>
    </row>
    <row r="43" spans="2:12" x14ac:dyDescent="0.2">
      <c r="B43" s="27" t="s">
        <v>51</v>
      </c>
      <c r="C43" s="28">
        <v>118042741</v>
      </c>
      <c r="D43" s="28">
        <v>57426198</v>
      </c>
      <c r="E43" s="28">
        <v>12159919</v>
      </c>
      <c r="F43" s="28">
        <v>1225000</v>
      </c>
      <c r="G43" s="28">
        <v>11276320</v>
      </c>
      <c r="H43" s="28">
        <v>2085467</v>
      </c>
      <c r="I43" s="28">
        <v>5730028</v>
      </c>
      <c r="J43" s="28">
        <v>5120503</v>
      </c>
      <c r="K43" s="28">
        <v>5822378</v>
      </c>
      <c r="L43" s="29">
        <f t="shared" si="0"/>
        <v>218888554</v>
      </c>
    </row>
    <row r="44" spans="2:12" x14ac:dyDescent="0.2">
      <c r="B44" s="30" t="s">
        <v>52</v>
      </c>
      <c r="C44" s="21">
        <v>684335902</v>
      </c>
      <c r="D44" s="21">
        <v>332920169</v>
      </c>
      <c r="E44" s="21">
        <v>73672965</v>
      </c>
      <c r="F44" s="21">
        <v>3924188</v>
      </c>
      <c r="G44" s="21">
        <v>113418347</v>
      </c>
      <c r="H44" s="21">
        <v>16422880</v>
      </c>
      <c r="I44" s="21">
        <v>34626925</v>
      </c>
      <c r="J44" s="21">
        <v>29685382</v>
      </c>
      <c r="K44" s="21">
        <v>33754406</v>
      </c>
      <c r="L44" s="23">
        <f t="shared" si="0"/>
        <v>1322761164</v>
      </c>
    </row>
    <row r="45" spans="2:12" x14ac:dyDescent="0.2">
      <c r="B45" s="24" t="s">
        <v>53</v>
      </c>
      <c r="C45" s="25">
        <v>271306091</v>
      </c>
      <c r="D45" s="25">
        <v>131986747</v>
      </c>
      <c r="E45" s="25">
        <v>28906487</v>
      </c>
      <c r="F45" s="25">
        <v>1857031</v>
      </c>
      <c r="G45" s="25">
        <v>12435524</v>
      </c>
      <c r="H45" s="25">
        <v>2123358</v>
      </c>
      <c r="I45" s="25">
        <v>12735586</v>
      </c>
      <c r="J45" s="25">
        <v>11768818</v>
      </c>
      <c r="K45" s="25">
        <v>13381990</v>
      </c>
      <c r="L45" s="26">
        <f t="shared" si="0"/>
        <v>486501632</v>
      </c>
    </row>
    <row r="46" spans="2:12" x14ac:dyDescent="0.2">
      <c r="B46" s="27" t="s">
        <v>54</v>
      </c>
      <c r="C46" s="28">
        <v>1142038436</v>
      </c>
      <c r="D46" s="28">
        <v>555586266</v>
      </c>
      <c r="E46" s="28">
        <v>122863430</v>
      </c>
      <c r="F46" s="28">
        <v>6632817</v>
      </c>
      <c r="G46" s="28">
        <v>199604894</v>
      </c>
      <c r="H46" s="28">
        <v>32944536</v>
      </c>
      <c r="I46" s="28">
        <v>58212853</v>
      </c>
      <c r="J46" s="28">
        <v>49539775</v>
      </c>
      <c r="K46" s="28">
        <v>56330274</v>
      </c>
      <c r="L46" s="29">
        <f t="shared" si="0"/>
        <v>2223753281</v>
      </c>
    </row>
    <row r="47" spans="2:12" x14ac:dyDescent="0.2">
      <c r="B47" s="30" t="s">
        <v>55</v>
      </c>
      <c r="C47" s="21">
        <v>757430742</v>
      </c>
      <c r="D47" s="21">
        <v>368479820</v>
      </c>
      <c r="E47" s="21">
        <v>78629749</v>
      </c>
      <c r="F47" s="21">
        <v>7255660</v>
      </c>
      <c r="G47" s="21">
        <v>55843545</v>
      </c>
      <c r="H47" s="21">
        <v>7673535</v>
      </c>
      <c r="I47" s="21">
        <v>36169919</v>
      </c>
      <c r="J47" s="21">
        <v>32856117</v>
      </c>
      <c r="K47" s="21">
        <v>37359760</v>
      </c>
      <c r="L47" s="23">
        <f t="shared" si="0"/>
        <v>1381698847</v>
      </c>
    </row>
    <row r="48" spans="2:12" x14ac:dyDescent="0.2">
      <c r="B48" s="24" t="s">
        <v>56</v>
      </c>
      <c r="C48" s="25">
        <v>181153321</v>
      </c>
      <c r="D48" s="25">
        <v>88128642</v>
      </c>
      <c r="E48" s="25">
        <v>16624052</v>
      </c>
      <c r="F48" s="25">
        <v>3917004</v>
      </c>
      <c r="G48" s="25">
        <v>11462772</v>
      </c>
      <c r="H48" s="25">
        <v>2214912</v>
      </c>
      <c r="I48" s="25">
        <v>8610008</v>
      </c>
      <c r="J48" s="25">
        <v>7858137</v>
      </c>
      <c r="K48" s="25">
        <v>8935265</v>
      </c>
      <c r="L48" s="26">
        <f t="shared" si="0"/>
        <v>328904113</v>
      </c>
    </row>
    <row r="49" spans="2:12" x14ac:dyDescent="0.2">
      <c r="B49" s="31" t="s">
        <v>57</v>
      </c>
      <c r="C49" s="28">
        <v>951025810</v>
      </c>
      <c r="D49" s="28">
        <v>462661205</v>
      </c>
      <c r="E49" s="28">
        <v>98401295</v>
      </c>
      <c r="F49" s="28">
        <v>9435945</v>
      </c>
      <c r="G49" s="28">
        <v>104335142</v>
      </c>
      <c r="H49" s="28">
        <v>15281866</v>
      </c>
      <c r="I49" s="28">
        <v>46486316</v>
      </c>
      <c r="J49" s="28">
        <v>41253957</v>
      </c>
      <c r="K49" s="28">
        <v>46908706</v>
      </c>
      <c r="L49" s="29">
        <f t="shared" si="0"/>
        <v>1775790242</v>
      </c>
    </row>
    <row r="50" spans="2:12" x14ac:dyDescent="0.2">
      <c r="B50" s="30" t="s">
        <v>58</v>
      </c>
      <c r="C50" s="21">
        <v>473825437</v>
      </c>
      <c r="D50" s="21">
        <v>230509672</v>
      </c>
      <c r="E50" s="21">
        <v>48037779</v>
      </c>
      <c r="F50" s="21">
        <v>5689498</v>
      </c>
      <c r="G50" s="21">
        <v>12808333</v>
      </c>
      <c r="H50" s="21">
        <v>3410970</v>
      </c>
      <c r="I50" s="21">
        <v>21994714</v>
      </c>
      <c r="J50" s="21">
        <v>20553779</v>
      </c>
      <c r="K50" s="21">
        <v>23371119</v>
      </c>
      <c r="L50" s="23">
        <f t="shared" si="0"/>
        <v>840201301</v>
      </c>
    </row>
    <row r="51" spans="2:12" x14ac:dyDescent="0.2">
      <c r="B51" s="30" t="s">
        <v>59</v>
      </c>
      <c r="C51" s="25">
        <v>365669342</v>
      </c>
      <c r="D51" s="25">
        <v>177893193</v>
      </c>
      <c r="E51" s="25">
        <v>38205909</v>
      </c>
      <c r="F51" s="25">
        <v>3257501</v>
      </c>
      <c r="G51" s="25">
        <v>21138557</v>
      </c>
      <c r="H51" s="25">
        <v>4775325</v>
      </c>
      <c r="I51" s="25">
        <v>17334271</v>
      </c>
      <c r="J51" s="25">
        <v>15862143</v>
      </c>
      <c r="K51" s="25">
        <v>18036393</v>
      </c>
      <c r="L51" s="26">
        <f t="shared" si="0"/>
        <v>662172634</v>
      </c>
    </row>
    <row r="52" spans="2:12" x14ac:dyDescent="0.2">
      <c r="B52" s="31" t="s">
        <v>60</v>
      </c>
      <c r="C52" s="28">
        <v>1173227199</v>
      </c>
      <c r="D52" s="28">
        <v>570759178</v>
      </c>
      <c r="E52" s="28">
        <v>125848562</v>
      </c>
      <c r="F52" s="28">
        <v>7184193</v>
      </c>
      <c r="G52" s="28">
        <v>113862675</v>
      </c>
      <c r="H52" s="28">
        <v>17111333</v>
      </c>
      <c r="I52" s="28">
        <v>56901605</v>
      </c>
      <c r="J52" s="28">
        <v>50892693</v>
      </c>
      <c r="K52" s="28">
        <v>57868639</v>
      </c>
      <c r="L52" s="29">
        <f t="shared" si="0"/>
        <v>2173656077</v>
      </c>
    </row>
    <row r="53" spans="2:12" x14ac:dyDescent="0.2">
      <c r="B53" s="30" t="s">
        <v>61</v>
      </c>
      <c r="C53" s="21">
        <v>158534100</v>
      </c>
      <c r="D53" s="21">
        <v>77124697</v>
      </c>
      <c r="E53" s="21">
        <v>16751252</v>
      </c>
      <c r="F53" s="21">
        <v>1225000</v>
      </c>
      <c r="G53" s="21">
        <v>11364757</v>
      </c>
      <c r="H53" s="21">
        <v>2449809</v>
      </c>
      <c r="I53" s="21">
        <v>7584528</v>
      </c>
      <c r="J53" s="21">
        <v>6876952</v>
      </c>
      <c r="K53" s="21">
        <v>7819587</v>
      </c>
      <c r="L53" s="23">
        <f t="shared" si="0"/>
        <v>289730682</v>
      </c>
    </row>
    <row r="54" spans="2:12" x14ac:dyDescent="0.2">
      <c r="B54" s="30" t="s">
        <v>62</v>
      </c>
      <c r="C54" s="25">
        <v>499512119</v>
      </c>
      <c r="D54" s="25">
        <v>243005896</v>
      </c>
      <c r="E54" s="25">
        <v>51836721</v>
      </c>
      <c r="F54" s="25">
        <v>4803181</v>
      </c>
      <c r="G54" s="25">
        <v>14273216</v>
      </c>
      <c r="H54" s="25">
        <v>4155299</v>
      </c>
      <c r="I54" s="25">
        <v>23222824</v>
      </c>
      <c r="J54" s="25">
        <v>21668026</v>
      </c>
      <c r="K54" s="25">
        <v>24638098</v>
      </c>
      <c r="L54" s="26">
        <f t="shared" si="0"/>
        <v>887115380</v>
      </c>
    </row>
    <row r="55" spans="2:12" x14ac:dyDescent="0.2">
      <c r="B55" s="31" t="s">
        <v>63</v>
      </c>
      <c r="C55" s="28">
        <v>205680675</v>
      </c>
      <c r="D55" s="28">
        <v>100060869</v>
      </c>
      <c r="E55" s="28">
        <v>20724236</v>
      </c>
      <c r="F55" s="28">
        <v>2597987</v>
      </c>
      <c r="G55" s="28">
        <v>13365856</v>
      </c>
      <c r="H55" s="28">
        <v>2331205</v>
      </c>
      <c r="I55" s="28">
        <v>9780267</v>
      </c>
      <c r="J55" s="28">
        <v>8922094</v>
      </c>
      <c r="K55" s="28">
        <v>10145061</v>
      </c>
      <c r="L55" s="29">
        <f t="shared" si="0"/>
        <v>373608250</v>
      </c>
    </row>
    <row r="56" spans="2:12" x14ac:dyDescent="0.2">
      <c r="B56" s="30" t="s">
        <v>64</v>
      </c>
      <c r="C56" s="21">
        <v>616508091</v>
      </c>
      <c r="D56" s="21">
        <v>299922855</v>
      </c>
      <c r="E56" s="21">
        <v>64528830</v>
      </c>
      <c r="F56" s="21">
        <v>5377296</v>
      </c>
      <c r="G56" s="21">
        <v>40360495</v>
      </c>
      <c r="H56" s="21">
        <v>6341668</v>
      </c>
      <c r="I56" s="21">
        <v>29306051</v>
      </c>
      <c r="J56" s="21">
        <v>26743121</v>
      </c>
      <c r="K56" s="21">
        <v>30408845</v>
      </c>
      <c r="L56" s="23">
        <f t="shared" si="0"/>
        <v>1119497252</v>
      </c>
    </row>
    <row r="57" spans="2:12" x14ac:dyDescent="0.2">
      <c r="B57" s="24" t="s">
        <v>65</v>
      </c>
      <c r="C57" s="25">
        <v>2840742975</v>
      </c>
      <c r="D57" s="25">
        <v>1381983069</v>
      </c>
      <c r="E57" s="25">
        <v>301139222</v>
      </c>
      <c r="F57" s="25">
        <v>20973888</v>
      </c>
      <c r="G57" s="25">
        <v>190163531</v>
      </c>
      <c r="H57" s="25">
        <v>34229462</v>
      </c>
      <c r="I57" s="25">
        <v>135283545</v>
      </c>
      <c r="J57" s="25">
        <v>123226823</v>
      </c>
      <c r="K57" s="25">
        <v>140117728</v>
      </c>
      <c r="L57" s="26">
        <f t="shared" si="0"/>
        <v>5167860243</v>
      </c>
    </row>
    <row r="58" spans="2:12" x14ac:dyDescent="0.2">
      <c r="B58" s="31" t="s">
        <v>66</v>
      </c>
      <c r="C58" s="28">
        <v>253830985</v>
      </c>
      <c r="D58" s="28">
        <v>123485344</v>
      </c>
      <c r="E58" s="28">
        <v>26878010</v>
      </c>
      <c r="F58" s="28">
        <v>1903998</v>
      </c>
      <c r="G58" s="28">
        <v>14077180</v>
      </c>
      <c r="H58" s="28">
        <v>4274942</v>
      </c>
      <c r="I58" s="28">
        <v>12042442</v>
      </c>
      <c r="J58" s="28">
        <v>11010777</v>
      </c>
      <c r="K58" s="28">
        <v>12520042</v>
      </c>
      <c r="L58" s="29">
        <f t="shared" si="0"/>
        <v>460023720</v>
      </c>
    </row>
    <row r="59" spans="2:12" x14ac:dyDescent="0.2">
      <c r="B59" s="24" t="s">
        <v>67</v>
      </c>
      <c r="C59" s="21">
        <v>145436704</v>
      </c>
      <c r="D59" s="21">
        <v>70752991</v>
      </c>
      <c r="E59" s="21">
        <v>15266132</v>
      </c>
      <c r="F59" s="21">
        <v>1225000</v>
      </c>
      <c r="G59" s="21">
        <v>12907188</v>
      </c>
      <c r="H59" s="21">
        <v>2765488</v>
      </c>
      <c r="I59" s="21">
        <v>7038551</v>
      </c>
      <c r="J59" s="21">
        <v>6308809</v>
      </c>
      <c r="K59" s="21">
        <v>7173567</v>
      </c>
      <c r="L59" s="23">
        <f t="shared" si="0"/>
        <v>268874430</v>
      </c>
    </row>
    <row r="60" spans="2:12" x14ac:dyDescent="0.2">
      <c r="B60" s="30" t="s">
        <v>68</v>
      </c>
      <c r="C60" s="25">
        <v>734402966</v>
      </c>
      <c r="D60" s="25">
        <v>357277119</v>
      </c>
      <c r="E60" s="25">
        <v>78314494</v>
      </c>
      <c r="F60" s="25">
        <v>4959785</v>
      </c>
      <c r="G60" s="25">
        <v>59839228</v>
      </c>
      <c r="H60" s="25">
        <v>9973509</v>
      </c>
      <c r="I60" s="25">
        <v>35291395</v>
      </c>
      <c r="J60" s="25">
        <v>31857210</v>
      </c>
      <c r="K60" s="25">
        <v>36223930</v>
      </c>
      <c r="L60" s="26">
        <f t="shared" si="0"/>
        <v>1348139636</v>
      </c>
    </row>
    <row r="61" spans="2:12" x14ac:dyDescent="0.2">
      <c r="B61" s="27" t="s">
        <v>69</v>
      </c>
      <c r="C61" s="28">
        <v>487224663</v>
      </c>
      <c r="D61" s="28">
        <v>237028214</v>
      </c>
      <c r="E61" s="28">
        <v>50828528</v>
      </c>
      <c r="F61" s="28">
        <v>4418093</v>
      </c>
      <c r="G61" s="28">
        <v>40262733</v>
      </c>
      <c r="H61" s="28">
        <v>9659520</v>
      </c>
      <c r="I61" s="28">
        <v>23510296</v>
      </c>
      <c r="J61" s="28">
        <v>21135016</v>
      </c>
      <c r="K61" s="28">
        <v>24032027</v>
      </c>
      <c r="L61" s="29">
        <f t="shared" si="0"/>
        <v>898099090</v>
      </c>
    </row>
    <row r="62" spans="2:12" x14ac:dyDescent="0.2">
      <c r="B62" s="30" t="s">
        <v>70</v>
      </c>
      <c r="C62" s="21">
        <v>322554704</v>
      </c>
      <c r="D62" s="21">
        <v>156918505</v>
      </c>
      <c r="E62" s="21">
        <v>34442214</v>
      </c>
      <c r="F62" s="21">
        <v>2132408</v>
      </c>
      <c r="G62" s="21">
        <v>15605864</v>
      </c>
      <c r="H62" s="21">
        <v>2245593</v>
      </c>
      <c r="I62" s="21">
        <v>15155868</v>
      </c>
      <c r="J62" s="21">
        <v>13991900</v>
      </c>
      <c r="K62" s="21">
        <v>15909793</v>
      </c>
      <c r="L62" s="23">
        <f t="shared" si="0"/>
        <v>578956849</v>
      </c>
    </row>
    <row r="63" spans="2:12" x14ac:dyDescent="0.2">
      <c r="B63" s="30" t="s">
        <v>71</v>
      </c>
      <c r="C63" s="25">
        <v>552315450</v>
      </c>
      <c r="D63" s="25">
        <v>268694003</v>
      </c>
      <c r="E63" s="25">
        <v>56332047</v>
      </c>
      <c r="F63" s="25">
        <v>6295247</v>
      </c>
      <c r="G63" s="25">
        <v>29851972</v>
      </c>
      <c r="H63" s="25">
        <v>6031338</v>
      </c>
      <c r="I63" s="25">
        <v>26094521</v>
      </c>
      <c r="J63" s="25">
        <v>23958549</v>
      </c>
      <c r="K63" s="25">
        <v>27242586</v>
      </c>
      <c r="L63" s="26">
        <f t="shared" si="0"/>
        <v>996815713</v>
      </c>
    </row>
    <row r="64" spans="2:12" x14ac:dyDescent="0.2">
      <c r="B64" s="31" t="s">
        <v>72</v>
      </c>
      <c r="C64" s="28">
        <v>187328104</v>
      </c>
      <c r="D64" s="28">
        <v>91132591</v>
      </c>
      <c r="E64" s="28">
        <v>20016217</v>
      </c>
      <c r="F64" s="28">
        <v>1225000</v>
      </c>
      <c r="G64" s="28">
        <v>11353846</v>
      </c>
      <c r="H64" s="28">
        <v>2085626</v>
      </c>
      <c r="I64" s="28">
        <v>8884554</v>
      </c>
      <c r="J64" s="28">
        <v>8125990</v>
      </c>
      <c r="K64" s="28">
        <v>9239832</v>
      </c>
      <c r="L64" s="29">
        <f t="shared" si="0"/>
        <v>339391760</v>
      </c>
    </row>
    <row r="65" spans="2:12" x14ac:dyDescent="0.2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x14ac:dyDescent="0.2">
      <c r="B66" s="35" t="s">
        <v>73</v>
      </c>
      <c r="C66" s="36">
        <f t="shared" ref="C66:I66" si="1">SUM(C14:C64)</f>
        <v>28439442345</v>
      </c>
      <c r="D66" s="36">
        <f t="shared" si="1"/>
        <v>13835404382</v>
      </c>
      <c r="E66" s="36">
        <f t="shared" si="1"/>
        <v>2979761019</v>
      </c>
      <c r="F66" s="33">
        <f t="shared" si="1"/>
        <v>245000000</v>
      </c>
      <c r="G66" s="33">
        <f t="shared" si="1"/>
        <v>2536490803</v>
      </c>
      <c r="H66" s="36">
        <f t="shared" si="1"/>
        <v>438121139</v>
      </c>
      <c r="I66" s="36">
        <f t="shared" si="1"/>
        <v>1373932519</v>
      </c>
      <c r="J66" s="36">
        <f t="shared" ref="J66:K66" si="2">SUM(J14:J64)</f>
        <v>1233656891</v>
      </c>
      <c r="K66" s="36">
        <f t="shared" si="2"/>
        <v>1402756277</v>
      </c>
      <c r="L66" s="37">
        <f>SUM(L14:L64)</f>
        <v>52484565375</v>
      </c>
    </row>
    <row r="67" spans="2:12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25" x14ac:dyDescent="0.2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75" x14ac:dyDescent="0.25">
      <c r="B70" s="44" t="s">
        <v>88</v>
      </c>
    </row>
    <row r="71" spans="2:12" ht="15.75" x14ac:dyDescent="0.25">
      <c r="B71" s="44" t="s">
        <v>87</v>
      </c>
    </row>
  </sheetData>
  <pageMargins left="0.7" right="0.7" top="0.75" bottom="0.75" header="0.3" footer="0.3"/>
  <pageSetup scale="5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1"/>
  <sheetViews>
    <sheetView zoomScaleNormal="100" workbookViewId="0"/>
  </sheetViews>
  <sheetFormatPr defaultRowHeight="12.75" x14ac:dyDescent="0.2"/>
  <cols>
    <col min="2" max="2" width="20.28515625" customWidth="1"/>
    <col min="3" max="12" width="15.7109375" customWidth="1"/>
    <col min="13" max="13" width="11.28515625" customWidth="1"/>
  </cols>
  <sheetData>
    <row r="1" spans="1:13" ht="18" x14ac:dyDescent="0.25">
      <c r="A1" s="4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>
        <f>'FY 2021 &amp; Est FY 2022-FY 2026'!K1</f>
        <v>44426</v>
      </c>
    </row>
    <row r="2" spans="1:13" x14ac:dyDescent="0.2">
      <c r="A2" s="41" t="s">
        <v>76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x14ac:dyDescent="0.2">
      <c r="B5" s="7"/>
      <c r="C5" s="8" t="s">
        <v>97</v>
      </c>
      <c r="D5" s="8"/>
      <c r="E5" s="8"/>
      <c r="F5" s="8"/>
      <c r="G5" s="8"/>
      <c r="H5" s="8"/>
      <c r="I5" s="8"/>
      <c r="J5" s="8"/>
      <c r="K5" s="8"/>
      <c r="L5" s="8"/>
    </row>
    <row r="6" spans="1:13" x14ac:dyDescent="0.2">
      <c r="B6" s="7"/>
      <c r="C6" s="9" t="s">
        <v>105</v>
      </c>
      <c r="D6" s="9"/>
      <c r="E6" s="9"/>
      <c r="F6" s="9"/>
      <c r="G6" s="9"/>
      <c r="H6" s="9"/>
      <c r="I6" s="9"/>
      <c r="J6" s="9"/>
      <c r="K6" s="9"/>
      <c r="L6" s="10"/>
    </row>
    <row r="7" spans="1:13" x14ac:dyDescent="0.2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">
      <c r="G8" s="11"/>
      <c r="H8" s="11"/>
      <c r="I8" s="11"/>
      <c r="J8" s="11"/>
      <c r="K8" s="11"/>
      <c r="L8" s="11"/>
    </row>
    <row r="9" spans="1:13" ht="15" x14ac:dyDescent="0.25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x14ac:dyDescent="0.2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89</v>
      </c>
      <c r="K10" s="14" t="s">
        <v>90</v>
      </c>
      <c r="L10" s="13"/>
    </row>
    <row r="11" spans="1:13" ht="15" x14ac:dyDescent="0.25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4.25" x14ac:dyDescent="0.2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x14ac:dyDescent="0.2">
      <c r="B14" s="20" t="s">
        <v>22</v>
      </c>
      <c r="C14" s="21">
        <v>579911188</v>
      </c>
      <c r="D14" s="21">
        <v>282118956</v>
      </c>
      <c r="E14" s="21">
        <v>60709896</v>
      </c>
      <c r="F14" s="21">
        <v>5047891</v>
      </c>
      <c r="G14" s="22">
        <v>12678546</v>
      </c>
      <c r="H14" s="21">
        <v>4137301</v>
      </c>
      <c r="I14" s="21">
        <v>26837581</v>
      </c>
      <c r="J14" s="21">
        <v>25155607</v>
      </c>
      <c r="K14" s="21">
        <v>28603728</v>
      </c>
      <c r="L14" s="23">
        <f>SUM(C14:K14)</f>
        <v>1025200694</v>
      </c>
    </row>
    <row r="15" spans="1:13" x14ac:dyDescent="0.2">
      <c r="B15" s="24" t="s">
        <v>23</v>
      </c>
      <c r="C15" s="25">
        <v>369961506</v>
      </c>
      <c r="D15" s="25">
        <v>179981273</v>
      </c>
      <c r="E15" s="25">
        <v>40725993</v>
      </c>
      <c r="F15" s="25">
        <v>1225000</v>
      </c>
      <c r="G15" s="25">
        <v>30584181</v>
      </c>
      <c r="H15" s="25">
        <v>3051054</v>
      </c>
      <c r="I15" s="25">
        <v>17737109</v>
      </c>
      <c r="J15" s="25">
        <v>16048330</v>
      </c>
      <c r="K15" s="25">
        <v>18248101</v>
      </c>
      <c r="L15" s="26">
        <f t="shared" ref="L15:L64" si="0">SUM(C15:K15)</f>
        <v>677562547</v>
      </c>
    </row>
    <row r="16" spans="1:13" x14ac:dyDescent="0.2">
      <c r="B16" s="27" t="s">
        <v>24</v>
      </c>
      <c r="C16" s="28">
        <v>530127169</v>
      </c>
      <c r="D16" s="28">
        <v>257899704</v>
      </c>
      <c r="E16" s="28">
        <v>56928631</v>
      </c>
      <c r="F16" s="28">
        <v>3184003</v>
      </c>
      <c r="G16" s="28">
        <v>57655536</v>
      </c>
      <c r="H16" s="28">
        <v>7873868</v>
      </c>
      <c r="I16" s="28">
        <v>25881847</v>
      </c>
      <c r="J16" s="28">
        <v>22996057</v>
      </c>
      <c r="K16" s="28">
        <v>26148164</v>
      </c>
      <c r="L16" s="29">
        <f t="shared" si="0"/>
        <v>988694979</v>
      </c>
    </row>
    <row r="17" spans="2:12" x14ac:dyDescent="0.2">
      <c r="B17" s="30" t="s">
        <v>25</v>
      </c>
      <c r="C17" s="21">
        <v>393074478</v>
      </c>
      <c r="D17" s="21">
        <v>191225422</v>
      </c>
      <c r="E17" s="21">
        <v>40558894</v>
      </c>
      <c r="F17" s="21">
        <v>4012944</v>
      </c>
      <c r="G17" s="21">
        <v>13685480</v>
      </c>
      <c r="H17" s="21">
        <v>2311874</v>
      </c>
      <c r="I17" s="21">
        <v>18314633</v>
      </c>
      <c r="J17" s="21">
        <v>17050934</v>
      </c>
      <c r="K17" s="21">
        <v>19388133</v>
      </c>
      <c r="L17" s="23">
        <f t="shared" si="0"/>
        <v>699622792</v>
      </c>
    </row>
    <row r="18" spans="2:12" x14ac:dyDescent="0.2">
      <c r="B18" s="24" t="s">
        <v>26</v>
      </c>
      <c r="C18" s="25">
        <v>2509055207</v>
      </c>
      <c r="D18" s="25">
        <v>1220621452</v>
      </c>
      <c r="E18" s="25">
        <v>267883226</v>
      </c>
      <c r="F18" s="25">
        <v>16625715</v>
      </c>
      <c r="G18" s="25">
        <v>515763217</v>
      </c>
      <c r="H18" s="25">
        <v>67323616</v>
      </c>
      <c r="I18" s="25">
        <v>129833554</v>
      </c>
      <c r="J18" s="25">
        <v>108838746</v>
      </c>
      <c r="K18" s="25">
        <v>123757453</v>
      </c>
      <c r="L18" s="26">
        <f t="shared" si="0"/>
        <v>4959702186</v>
      </c>
    </row>
    <row r="19" spans="2:12" x14ac:dyDescent="0.2">
      <c r="B19" s="31" t="s">
        <v>27</v>
      </c>
      <c r="C19" s="28">
        <v>388510343</v>
      </c>
      <c r="D19" s="28">
        <v>189005031</v>
      </c>
      <c r="E19" s="28">
        <v>40380445</v>
      </c>
      <c r="F19" s="28">
        <v>3673853</v>
      </c>
      <c r="G19" s="28">
        <v>47007154</v>
      </c>
      <c r="H19" s="28">
        <v>7116558</v>
      </c>
      <c r="I19" s="28">
        <v>19131793</v>
      </c>
      <c r="J19" s="28">
        <v>16852949</v>
      </c>
      <c r="K19" s="28">
        <v>19163010</v>
      </c>
      <c r="L19" s="29">
        <f t="shared" si="0"/>
        <v>730841136</v>
      </c>
    </row>
    <row r="20" spans="2:12" x14ac:dyDescent="0.2">
      <c r="B20" s="30" t="s">
        <v>28</v>
      </c>
      <c r="C20" s="21">
        <v>357774294</v>
      </c>
      <c r="D20" s="21">
        <v>174052360</v>
      </c>
      <c r="E20" s="21">
        <v>39191387</v>
      </c>
      <c r="F20" s="21">
        <v>1377663</v>
      </c>
      <c r="G20" s="21">
        <v>49168932</v>
      </c>
      <c r="H20" s="21">
        <v>6210022</v>
      </c>
      <c r="I20" s="21">
        <v>17767064</v>
      </c>
      <c r="J20" s="21">
        <v>15519669</v>
      </c>
      <c r="K20" s="21">
        <v>17646975</v>
      </c>
      <c r="L20" s="23">
        <f t="shared" si="0"/>
        <v>678708366</v>
      </c>
    </row>
    <row r="21" spans="2:12" x14ac:dyDescent="0.2">
      <c r="B21" s="30" t="s">
        <v>29</v>
      </c>
      <c r="C21" s="25">
        <v>122441504</v>
      </c>
      <c r="D21" s="25">
        <v>59566137</v>
      </c>
      <c r="E21" s="25">
        <v>12658992</v>
      </c>
      <c r="F21" s="25">
        <v>1225000</v>
      </c>
      <c r="G21" s="25">
        <v>12960595</v>
      </c>
      <c r="H21" s="25">
        <v>2397721</v>
      </c>
      <c r="I21" s="25">
        <v>5983834</v>
      </c>
      <c r="J21" s="25">
        <v>5311314</v>
      </c>
      <c r="K21" s="25">
        <v>6039344</v>
      </c>
      <c r="L21" s="26">
        <f t="shared" si="0"/>
        <v>228584441</v>
      </c>
    </row>
    <row r="22" spans="2:12" x14ac:dyDescent="0.2">
      <c r="B22" s="31" t="s">
        <v>30</v>
      </c>
      <c r="C22" s="28">
        <v>116007949</v>
      </c>
      <c r="D22" s="28">
        <v>56436300</v>
      </c>
      <c r="E22" s="28">
        <v>11929473</v>
      </c>
      <c r="F22" s="28">
        <v>1225000</v>
      </c>
      <c r="G22" s="28">
        <v>11226908</v>
      </c>
      <c r="H22" s="28">
        <v>2388258</v>
      </c>
      <c r="I22" s="28">
        <v>5644257</v>
      </c>
      <c r="J22" s="28">
        <v>5032237</v>
      </c>
      <c r="K22" s="28">
        <v>5722014</v>
      </c>
      <c r="L22" s="29">
        <f t="shared" si="0"/>
        <v>215612396</v>
      </c>
    </row>
    <row r="23" spans="2:12" x14ac:dyDescent="0.2">
      <c r="B23" s="30" t="s">
        <v>31</v>
      </c>
      <c r="C23" s="21">
        <v>1447641141</v>
      </c>
      <c r="D23" s="21">
        <v>704257853</v>
      </c>
      <c r="E23" s="21">
        <v>154365995</v>
      </c>
      <c r="F23" s="21">
        <v>9786171</v>
      </c>
      <c r="G23" s="21">
        <v>15112014</v>
      </c>
      <c r="H23" s="21">
        <v>27860178</v>
      </c>
      <c r="I23" s="21">
        <v>67021795</v>
      </c>
      <c r="J23" s="21">
        <v>62796325</v>
      </c>
      <c r="K23" s="21">
        <v>71403921</v>
      </c>
      <c r="L23" s="23">
        <f t="shared" si="0"/>
        <v>2560245393</v>
      </c>
    </row>
    <row r="24" spans="2:12" x14ac:dyDescent="0.2">
      <c r="B24" s="30" t="s">
        <v>32</v>
      </c>
      <c r="C24" s="25">
        <v>953072869</v>
      </c>
      <c r="D24" s="25">
        <v>463657071</v>
      </c>
      <c r="E24" s="25">
        <v>99217741</v>
      </c>
      <c r="F24" s="25">
        <v>8853916</v>
      </c>
      <c r="G24" s="25">
        <v>75516153</v>
      </c>
      <c r="H24" s="25">
        <v>10454520</v>
      </c>
      <c r="I24" s="25">
        <v>45675052</v>
      </c>
      <c r="J24" s="25">
        <v>41342756</v>
      </c>
      <c r="K24" s="25">
        <v>47009675</v>
      </c>
      <c r="L24" s="26">
        <f t="shared" si="0"/>
        <v>1744799753</v>
      </c>
    </row>
    <row r="25" spans="2:12" x14ac:dyDescent="0.2">
      <c r="B25" s="31" t="s">
        <v>33</v>
      </c>
      <c r="C25" s="28">
        <v>123304076</v>
      </c>
      <c r="D25" s="28">
        <v>59985766</v>
      </c>
      <c r="E25" s="28">
        <v>12756802</v>
      </c>
      <c r="F25" s="28">
        <v>1225000</v>
      </c>
      <c r="G25" s="28">
        <v>11512423</v>
      </c>
      <c r="H25" s="28">
        <v>2353247</v>
      </c>
      <c r="I25" s="28">
        <v>5982959</v>
      </c>
      <c r="J25" s="28">
        <v>5348731</v>
      </c>
      <c r="K25" s="28">
        <v>6081890</v>
      </c>
      <c r="L25" s="29">
        <f t="shared" si="0"/>
        <v>228550894</v>
      </c>
    </row>
    <row r="26" spans="2:12" x14ac:dyDescent="0.2">
      <c r="B26" s="24" t="s">
        <v>34</v>
      </c>
      <c r="C26" s="21">
        <v>212670665</v>
      </c>
      <c r="D26" s="21">
        <v>103461404</v>
      </c>
      <c r="E26" s="21">
        <v>22158241</v>
      </c>
      <c r="F26" s="21">
        <v>1957093</v>
      </c>
      <c r="G26" s="21">
        <v>14240955</v>
      </c>
      <c r="H26" s="21">
        <v>2178612</v>
      </c>
      <c r="I26" s="21">
        <v>10117728</v>
      </c>
      <c r="J26" s="21">
        <v>9225309</v>
      </c>
      <c r="K26" s="21">
        <v>10489837</v>
      </c>
      <c r="L26" s="23">
        <f t="shared" si="0"/>
        <v>386499844</v>
      </c>
    </row>
    <row r="27" spans="2:12" x14ac:dyDescent="0.2">
      <c r="B27" s="30" t="s">
        <v>35</v>
      </c>
      <c r="C27" s="25">
        <v>1019504733</v>
      </c>
      <c r="D27" s="25">
        <v>495975275</v>
      </c>
      <c r="E27" s="25">
        <v>104297702</v>
      </c>
      <c r="F27" s="25">
        <v>11306853</v>
      </c>
      <c r="G27" s="25">
        <v>122356739</v>
      </c>
      <c r="H27" s="25">
        <v>22959914</v>
      </c>
      <c r="I27" s="25">
        <v>50292860</v>
      </c>
      <c r="J27" s="25">
        <v>44224462</v>
      </c>
      <c r="K27" s="25">
        <v>50286382</v>
      </c>
      <c r="L27" s="26">
        <f t="shared" si="0"/>
        <v>1921204920</v>
      </c>
    </row>
    <row r="28" spans="2:12" x14ac:dyDescent="0.2">
      <c r="B28" s="31" t="s">
        <v>36</v>
      </c>
      <c r="C28" s="28">
        <v>705709922</v>
      </c>
      <c r="D28" s="28">
        <v>343318341</v>
      </c>
      <c r="E28" s="28">
        <v>72077044</v>
      </c>
      <c r="F28" s="28">
        <v>7945421</v>
      </c>
      <c r="G28" s="28">
        <v>52363109</v>
      </c>
      <c r="H28" s="28">
        <v>7042893</v>
      </c>
      <c r="I28" s="28">
        <v>33706151</v>
      </c>
      <c r="J28" s="28">
        <v>30612552</v>
      </c>
      <c r="K28" s="28">
        <v>34808665</v>
      </c>
      <c r="L28" s="29">
        <f t="shared" si="0"/>
        <v>1287584098</v>
      </c>
    </row>
    <row r="29" spans="2:12" x14ac:dyDescent="0.2">
      <c r="B29" s="30" t="s">
        <v>37</v>
      </c>
      <c r="C29" s="21">
        <v>373097590</v>
      </c>
      <c r="D29" s="21">
        <v>181506935</v>
      </c>
      <c r="E29" s="21">
        <v>36594112</v>
      </c>
      <c r="F29" s="21">
        <v>5712490</v>
      </c>
      <c r="G29" s="21">
        <v>12553242</v>
      </c>
      <c r="H29" s="21">
        <v>2669034</v>
      </c>
      <c r="I29" s="21">
        <v>17384864</v>
      </c>
      <c r="J29" s="21">
        <v>16184368</v>
      </c>
      <c r="K29" s="21">
        <v>18402787</v>
      </c>
      <c r="L29" s="23">
        <f t="shared" si="0"/>
        <v>664105422</v>
      </c>
    </row>
    <row r="30" spans="2:12" x14ac:dyDescent="0.2">
      <c r="B30" s="30" t="s">
        <v>38</v>
      </c>
      <c r="C30" s="25">
        <v>286003650</v>
      </c>
      <c r="D30" s="25">
        <v>139136911</v>
      </c>
      <c r="E30" s="25">
        <v>25863193</v>
      </c>
      <c r="F30" s="25">
        <v>6567578</v>
      </c>
      <c r="G30" s="25">
        <v>10576174</v>
      </c>
      <c r="H30" s="25">
        <v>2620968</v>
      </c>
      <c r="I30" s="25">
        <v>13367712</v>
      </c>
      <c r="J30" s="25">
        <v>12406374</v>
      </c>
      <c r="K30" s="25">
        <v>14106937</v>
      </c>
      <c r="L30" s="26">
        <f t="shared" si="0"/>
        <v>510649497</v>
      </c>
    </row>
    <row r="31" spans="2:12" x14ac:dyDescent="0.2">
      <c r="B31" s="31" t="s">
        <v>39</v>
      </c>
      <c r="C31" s="28">
        <v>505559635</v>
      </c>
      <c r="D31" s="28">
        <v>245947930</v>
      </c>
      <c r="E31" s="28">
        <v>53413066</v>
      </c>
      <c r="F31" s="28">
        <v>3913786</v>
      </c>
      <c r="G31" s="28">
        <v>15225167</v>
      </c>
      <c r="H31" s="28">
        <v>3408723</v>
      </c>
      <c r="I31" s="28">
        <v>23503503</v>
      </c>
      <c r="J31" s="28">
        <v>21930357</v>
      </c>
      <c r="K31" s="28">
        <v>24936387</v>
      </c>
      <c r="L31" s="29">
        <f t="shared" si="0"/>
        <v>897838554</v>
      </c>
    </row>
    <row r="32" spans="2:12" x14ac:dyDescent="0.2">
      <c r="B32" s="30" t="s">
        <v>40</v>
      </c>
      <c r="C32" s="21">
        <v>534730432</v>
      </c>
      <c r="D32" s="21">
        <v>260139129</v>
      </c>
      <c r="E32" s="21">
        <v>56145542</v>
      </c>
      <c r="F32" s="21">
        <v>4489070</v>
      </c>
      <c r="G32" s="21">
        <v>12721244</v>
      </c>
      <c r="H32" s="21">
        <v>5785015</v>
      </c>
      <c r="I32" s="21">
        <v>24827324</v>
      </c>
      <c r="J32" s="21">
        <v>23195739</v>
      </c>
      <c r="K32" s="21">
        <v>26375217</v>
      </c>
      <c r="L32" s="23">
        <f t="shared" si="0"/>
        <v>948408712</v>
      </c>
    </row>
    <row r="33" spans="2:12" x14ac:dyDescent="0.2">
      <c r="B33" s="24" t="s">
        <v>41</v>
      </c>
      <c r="C33" s="25">
        <v>135289675</v>
      </c>
      <c r="D33" s="25">
        <v>65816599</v>
      </c>
      <c r="E33" s="25">
        <v>14044928</v>
      </c>
      <c r="F33" s="25">
        <v>1295955</v>
      </c>
      <c r="G33" s="25">
        <v>11443952</v>
      </c>
      <c r="H33" s="25">
        <v>2478760</v>
      </c>
      <c r="I33" s="25">
        <v>6529829</v>
      </c>
      <c r="J33" s="25">
        <v>5868647</v>
      </c>
      <c r="K33" s="25">
        <v>6673072</v>
      </c>
      <c r="L33" s="26">
        <f t="shared" si="0"/>
        <v>249441417</v>
      </c>
    </row>
    <row r="34" spans="2:12" x14ac:dyDescent="0.2">
      <c r="B34" s="31" t="s">
        <v>42</v>
      </c>
      <c r="C34" s="28">
        <v>426438026</v>
      </c>
      <c r="D34" s="28">
        <v>207456337</v>
      </c>
      <c r="E34" s="28">
        <v>45847478</v>
      </c>
      <c r="F34" s="28">
        <v>2507549</v>
      </c>
      <c r="G34" s="28">
        <v>59675971</v>
      </c>
      <c r="H34" s="28">
        <v>9330973</v>
      </c>
      <c r="I34" s="28">
        <v>21257534</v>
      </c>
      <c r="J34" s="28">
        <v>18498190</v>
      </c>
      <c r="K34" s="28">
        <v>21033768</v>
      </c>
      <c r="L34" s="29">
        <f t="shared" si="0"/>
        <v>812045826</v>
      </c>
    </row>
    <row r="35" spans="2:12" x14ac:dyDescent="0.2">
      <c r="B35" s="30" t="s">
        <v>43</v>
      </c>
      <c r="C35" s="21">
        <v>423402206</v>
      </c>
      <c r="D35" s="21">
        <v>205979452</v>
      </c>
      <c r="E35" s="21">
        <v>45375232</v>
      </c>
      <c r="F35" s="21">
        <v>2635554</v>
      </c>
      <c r="G35" s="21">
        <v>70483942</v>
      </c>
      <c r="H35" s="21">
        <v>12095567</v>
      </c>
      <c r="I35" s="21">
        <v>21484233</v>
      </c>
      <c r="J35" s="21">
        <v>18366501</v>
      </c>
      <c r="K35" s="21">
        <v>20884028</v>
      </c>
      <c r="L35" s="23">
        <f t="shared" si="0"/>
        <v>820706715</v>
      </c>
    </row>
    <row r="36" spans="2:12" x14ac:dyDescent="0.2">
      <c r="B36" s="24" t="s">
        <v>44</v>
      </c>
      <c r="C36" s="25">
        <v>761748497</v>
      </c>
      <c r="D36" s="25">
        <v>370580350</v>
      </c>
      <c r="E36" s="25">
        <v>78221774</v>
      </c>
      <c r="F36" s="25">
        <v>8155065</v>
      </c>
      <c r="G36" s="25">
        <v>82248200</v>
      </c>
      <c r="H36" s="25">
        <v>13934218</v>
      </c>
      <c r="I36" s="25">
        <v>37244408</v>
      </c>
      <c r="J36" s="25">
        <v>33043414</v>
      </c>
      <c r="K36" s="25">
        <v>37572730</v>
      </c>
      <c r="L36" s="26">
        <f t="shared" si="0"/>
        <v>1422748656</v>
      </c>
    </row>
    <row r="37" spans="2:12" x14ac:dyDescent="0.2">
      <c r="B37" s="27" t="s">
        <v>45</v>
      </c>
      <c r="C37" s="28">
        <v>482174828</v>
      </c>
      <c r="D37" s="28">
        <v>234571538</v>
      </c>
      <c r="E37" s="28">
        <v>48142593</v>
      </c>
      <c r="F37" s="28">
        <v>6532589</v>
      </c>
      <c r="G37" s="28">
        <v>35815145</v>
      </c>
      <c r="H37" s="28">
        <v>6152488</v>
      </c>
      <c r="I37" s="28">
        <v>23066714</v>
      </c>
      <c r="J37" s="28">
        <v>20915962</v>
      </c>
      <c r="K37" s="28">
        <v>23782948</v>
      </c>
      <c r="L37" s="29">
        <f t="shared" si="0"/>
        <v>881154805</v>
      </c>
    </row>
    <row r="38" spans="2:12" x14ac:dyDescent="0.2">
      <c r="B38" s="30" t="s">
        <v>46</v>
      </c>
      <c r="C38" s="21">
        <v>367297700</v>
      </c>
      <c r="D38" s="21">
        <v>178685368</v>
      </c>
      <c r="E38" s="21">
        <v>37894762</v>
      </c>
      <c r="F38" s="21">
        <v>3754173</v>
      </c>
      <c r="G38" s="21">
        <v>12468620</v>
      </c>
      <c r="H38" s="21">
        <v>2288174</v>
      </c>
      <c r="I38" s="21">
        <v>17108461</v>
      </c>
      <c r="J38" s="21">
        <v>15932779</v>
      </c>
      <c r="K38" s="21">
        <v>18116711</v>
      </c>
      <c r="L38" s="23">
        <f t="shared" si="0"/>
        <v>653546748</v>
      </c>
    </row>
    <row r="39" spans="2:12" x14ac:dyDescent="0.2">
      <c r="B39" s="30" t="s">
        <v>47</v>
      </c>
      <c r="C39" s="25">
        <v>716403356</v>
      </c>
      <c r="D39" s="25">
        <v>348520552</v>
      </c>
      <c r="E39" s="25">
        <v>75232319</v>
      </c>
      <c r="F39" s="25">
        <v>6002705</v>
      </c>
      <c r="G39" s="25">
        <v>26196634</v>
      </c>
      <c r="H39" s="25">
        <v>6994139</v>
      </c>
      <c r="I39" s="25">
        <v>33488038</v>
      </c>
      <c r="J39" s="25">
        <v>31076416</v>
      </c>
      <c r="K39" s="25">
        <v>35336111</v>
      </c>
      <c r="L39" s="26">
        <f t="shared" si="0"/>
        <v>1279250270</v>
      </c>
    </row>
    <row r="40" spans="2:12" x14ac:dyDescent="0.2">
      <c r="B40" s="27" t="s">
        <v>48</v>
      </c>
      <c r="C40" s="28">
        <v>307785070</v>
      </c>
      <c r="D40" s="28">
        <v>149733277</v>
      </c>
      <c r="E40" s="28">
        <v>32835249</v>
      </c>
      <c r="F40" s="28">
        <v>2065380</v>
      </c>
      <c r="G40" s="28">
        <v>16545382</v>
      </c>
      <c r="H40" s="28">
        <v>2419123</v>
      </c>
      <c r="I40" s="28">
        <v>14513778</v>
      </c>
      <c r="J40" s="28">
        <v>13351217</v>
      </c>
      <c r="K40" s="28">
        <v>15181291</v>
      </c>
      <c r="L40" s="29">
        <f t="shared" si="0"/>
        <v>554429767</v>
      </c>
    </row>
    <row r="41" spans="2:12" x14ac:dyDescent="0.2">
      <c r="B41" s="30" t="s">
        <v>49</v>
      </c>
      <c r="C41" s="21">
        <v>216646750</v>
      </c>
      <c r="D41" s="21">
        <v>105395716</v>
      </c>
      <c r="E41" s="21">
        <v>20680406</v>
      </c>
      <c r="F41" s="21">
        <v>3885788</v>
      </c>
      <c r="G41" s="21">
        <v>11433822</v>
      </c>
      <c r="H41" s="21">
        <v>2230188</v>
      </c>
      <c r="I41" s="21">
        <v>10224569</v>
      </c>
      <c r="J41" s="21">
        <v>9397785</v>
      </c>
      <c r="K41" s="21">
        <v>10685954</v>
      </c>
      <c r="L41" s="23">
        <f t="shared" si="0"/>
        <v>390580978</v>
      </c>
    </row>
    <row r="42" spans="2:12" x14ac:dyDescent="0.2">
      <c r="B42" s="30" t="s">
        <v>50</v>
      </c>
      <c r="C42" s="25">
        <v>258317639</v>
      </c>
      <c r="D42" s="25">
        <v>125668041</v>
      </c>
      <c r="E42" s="25">
        <v>27996301</v>
      </c>
      <c r="F42" s="25">
        <v>1295075</v>
      </c>
      <c r="G42" s="25">
        <v>36196970</v>
      </c>
      <c r="H42" s="25">
        <v>4417164</v>
      </c>
      <c r="I42" s="25">
        <v>12844978</v>
      </c>
      <c r="J42" s="25">
        <v>11205400</v>
      </c>
      <c r="K42" s="25">
        <v>12741343</v>
      </c>
      <c r="L42" s="26">
        <f t="shared" si="0"/>
        <v>490682911</v>
      </c>
    </row>
    <row r="43" spans="2:12" x14ac:dyDescent="0.2">
      <c r="B43" s="27" t="s">
        <v>51</v>
      </c>
      <c r="C43" s="28">
        <v>120403596</v>
      </c>
      <c r="D43" s="28">
        <v>58574723</v>
      </c>
      <c r="E43" s="28">
        <v>12427908</v>
      </c>
      <c r="F43" s="28">
        <v>1225000</v>
      </c>
      <c r="G43" s="28">
        <v>11501846</v>
      </c>
      <c r="H43" s="28">
        <v>2127176</v>
      </c>
      <c r="I43" s="28">
        <v>5844628</v>
      </c>
      <c r="J43" s="28">
        <v>5222913</v>
      </c>
      <c r="K43" s="28">
        <v>5938826</v>
      </c>
      <c r="L43" s="29">
        <f t="shared" si="0"/>
        <v>223266616</v>
      </c>
    </row>
    <row r="44" spans="2:12" x14ac:dyDescent="0.2">
      <c r="B44" s="30" t="s">
        <v>52</v>
      </c>
      <c r="C44" s="21">
        <v>698022621</v>
      </c>
      <c r="D44" s="21">
        <v>339578573</v>
      </c>
      <c r="E44" s="21">
        <v>75226592</v>
      </c>
      <c r="F44" s="21">
        <v>3924188</v>
      </c>
      <c r="G44" s="21">
        <v>115686714</v>
      </c>
      <c r="H44" s="21">
        <v>16751337</v>
      </c>
      <c r="I44" s="21">
        <v>35319463</v>
      </c>
      <c r="J44" s="21">
        <v>30279089</v>
      </c>
      <c r="K44" s="21">
        <v>34429494</v>
      </c>
      <c r="L44" s="23">
        <f t="shared" si="0"/>
        <v>1349218071</v>
      </c>
    </row>
    <row r="45" spans="2:12" x14ac:dyDescent="0.2">
      <c r="B45" s="24" t="s">
        <v>53</v>
      </c>
      <c r="C45" s="25">
        <v>276732212</v>
      </c>
      <c r="D45" s="25">
        <v>134626482</v>
      </c>
      <c r="E45" s="25">
        <v>29522426</v>
      </c>
      <c r="F45" s="25">
        <v>1857031</v>
      </c>
      <c r="G45" s="25">
        <v>12684234</v>
      </c>
      <c r="H45" s="25">
        <v>2165825</v>
      </c>
      <c r="I45" s="25">
        <v>12990298</v>
      </c>
      <c r="J45" s="25">
        <v>12004195</v>
      </c>
      <c r="K45" s="25">
        <v>13649629</v>
      </c>
      <c r="L45" s="26">
        <f t="shared" si="0"/>
        <v>496232332</v>
      </c>
    </row>
    <row r="46" spans="2:12" x14ac:dyDescent="0.2">
      <c r="B46" s="27" t="s">
        <v>54</v>
      </c>
      <c r="C46" s="28">
        <v>1164879205</v>
      </c>
      <c r="D46" s="28">
        <v>566697991</v>
      </c>
      <c r="E46" s="28">
        <v>125456165</v>
      </c>
      <c r="F46" s="28">
        <v>6632817</v>
      </c>
      <c r="G46" s="28">
        <v>203596992</v>
      </c>
      <c r="H46" s="28">
        <v>33603427</v>
      </c>
      <c r="I46" s="28">
        <v>59377110</v>
      </c>
      <c r="J46" s="28">
        <v>50530571</v>
      </c>
      <c r="K46" s="28">
        <v>57456880</v>
      </c>
      <c r="L46" s="29">
        <f t="shared" si="0"/>
        <v>2268231158</v>
      </c>
    </row>
    <row r="47" spans="2:12" x14ac:dyDescent="0.2">
      <c r="B47" s="30" t="s">
        <v>55</v>
      </c>
      <c r="C47" s="21">
        <v>772579357</v>
      </c>
      <c r="D47" s="21">
        <v>375849417</v>
      </c>
      <c r="E47" s="21">
        <v>80349321</v>
      </c>
      <c r="F47" s="21">
        <v>7255660</v>
      </c>
      <c r="G47" s="21">
        <v>56960416</v>
      </c>
      <c r="H47" s="21">
        <v>7827005</v>
      </c>
      <c r="I47" s="21">
        <v>36893317</v>
      </c>
      <c r="J47" s="21">
        <v>33513240</v>
      </c>
      <c r="K47" s="21">
        <v>38106955</v>
      </c>
      <c r="L47" s="23">
        <f t="shared" si="0"/>
        <v>1409334688</v>
      </c>
    </row>
    <row r="48" spans="2:12" x14ac:dyDescent="0.2">
      <c r="B48" s="24" t="s">
        <v>56</v>
      </c>
      <c r="C48" s="25">
        <v>184776387</v>
      </c>
      <c r="D48" s="25">
        <v>89891215</v>
      </c>
      <c r="E48" s="25">
        <v>17035319</v>
      </c>
      <c r="F48" s="25">
        <v>3917004</v>
      </c>
      <c r="G48" s="25">
        <v>11692027</v>
      </c>
      <c r="H48" s="25">
        <v>2259210</v>
      </c>
      <c r="I48" s="25">
        <v>8782209</v>
      </c>
      <c r="J48" s="25">
        <v>8015300</v>
      </c>
      <c r="K48" s="25">
        <v>9113971</v>
      </c>
      <c r="L48" s="26">
        <f t="shared" si="0"/>
        <v>335482642</v>
      </c>
    </row>
    <row r="49" spans="2:12" x14ac:dyDescent="0.2">
      <c r="B49" s="31" t="s">
        <v>57</v>
      </c>
      <c r="C49" s="28">
        <v>970046325</v>
      </c>
      <c r="D49" s="28">
        <v>471914429</v>
      </c>
      <c r="E49" s="28">
        <v>100560381</v>
      </c>
      <c r="F49" s="28">
        <v>9435945</v>
      </c>
      <c r="G49" s="28">
        <v>106421845</v>
      </c>
      <c r="H49" s="28">
        <v>15587504</v>
      </c>
      <c r="I49" s="28">
        <v>47416042</v>
      </c>
      <c r="J49" s="28">
        <v>42079036</v>
      </c>
      <c r="K49" s="28">
        <v>47846880</v>
      </c>
      <c r="L49" s="29">
        <f t="shared" si="0"/>
        <v>1811308387</v>
      </c>
    </row>
    <row r="50" spans="2:12" x14ac:dyDescent="0.2">
      <c r="B50" s="30" t="s">
        <v>58</v>
      </c>
      <c r="C50" s="21">
        <v>483301945</v>
      </c>
      <c r="D50" s="21">
        <v>235119865</v>
      </c>
      <c r="E50" s="21">
        <v>49113491</v>
      </c>
      <c r="F50" s="21">
        <v>5689498</v>
      </c>
      <c r="G50" s="21">
        <v>13064500</v>
      </c>
      <c r="H50" s="21">
        <v>3479189</v>
      </c>
      <c r="I50" s="21">
        <v>22434609</v>
      </c>
      <c r="J50" s="21">
        <v>20964854</v>
      </c>
      <c r="K50" s="21">
        <v>23838542</v>
      </c>
      <c r="L50" s="23">
        <f t="shared" si="0"/>
        <v>857006493</v>
      </c>
    </row>
    <row r="51" spans="2:12" x14ac:dyDescent="0.2">
      <c r="B51" s="30" t="s">
        <v>59</v>
      </c>
      <c r="C51" s="25">
        <v>372982729</v>
      </c>
      <c r="D51" s="25">
        <v>181451058</v>
      </c>
      <c r="E51" s="25">
        <v>39036077</v>
      </c>
      <c r="F51" s="25">
        <v>3257501</v>
      </c>
      <c r="G51" s="25">
        <v>21561328</v>
      </c>
      <c r="H51" s="25">
        <v>4870831</v>
      </c>
      <c r="I51" s="25">
        <v>17680956</v>
      </c>
      <c r="J51" s="25">
        <v>16179386</v>
      </c>
      <c r="K51" s="25">
        <v>18397121</v>
      </c>
      <c r="L51" s="26">
        <f t="shared" si="0"/>
        <v>675416987</v>
      </c>
    </row>
    <row r="52" spans="2:12" x14ac:dyDescent="0.2">
      <c r="B52" s="31" t="s">
        <v>60</v>
      </c>
      <c r="C52" s="28">
        <v>1196691744</v>
      </c>
      <c r="D52" s="28">
        <v>582174362</v>
      </c>
      <c r="E52" s="28">
        <v>128512104</v>
      </c>
      <c r="F52" s="28">
        <v>7184193</v>
      </c>
      <c r="G52" s="28">
        <v>116139929</v>
      </c>
      <c r="H52" s="28">
        <v>17453559</v>
      </c>
      <c r="I52" s="28">
        <v>58039637</v>
      </c>
      <c r="J52" s="28">
        <v>51910547</v>
      </c>
      <c r="K52" s="28">
        <v>59026012</v>
      </c>
      <c r="L52" s="29">
        <f t="shared" si="0"/>
        <v>2217132087</v>
      </c>
    </row>
    <row r="53" spans="2:12" x14ac:dyDescent="0.2">
      <c r="B53" s="30" t="s">
        <v>61</v>
      </c>
      <c r="C53" s="21">
        <v>161704782</v>
      </c>
      <c r="D53" s="21">
        <v>78667191</v>
      </c>
      <c r="E53" s="21">
        <v>17111167</v>
      </c>
      <c r="F53" s="21">
        <v>1225000</v>
      </c>
      <c r="G53" s="21">
        <v>11592052</v>
      </c>
      <c r="H53" s="21">
        <v>2498805</v>
      </c>
      <c r="I53" s="21">
        <v>7736219</v>
      </c>
      <c r="J53" s="21">
        <v>7014491</v>
      </c>
      <c r="K53" s="21">
        <v>7975979</v>
      </c>
      <c r="L53" s="23">
        <f t="shared" si="0"/>
        <v>295525686</v>
      </c>
    </row>
    <row r="54" spans="2:12" x14ac:dyDescent="0.2">
      <c r="B54" s="30" t="s">
        <v>62</v>
      </c>
      <c r="C54" s="25">
        <v>509502362</v>
      </c>
      <c r="D54" s="25">
        <v>247866014</v>
      </c>
      <c r="E54" s="25">
        <v>52970748</v>
      </c>
      <c r="F54" s="25">
        <v>4803181</v>
      </c>
      <c r="G54" s="25">
        <v>14558680</v>
      </c>
      <c r="H54" s="25">
        <v>4238405</v>
      </c>
      <c r="I54" s="25">
        <v>23687281</v>
      </c>
      <c r="J54" s="25">
        <v>22101386</v>
      </c>
      <c r="K54" s="25">
        <v>25130860</v>
      </c>
      <c r="L54" s="26">
        <f t="shared" si="0"/>
        <v>904858917</v>
      </c>
    </row>
    <row r="55" spans="2:12" x14ac:dyDescent="0.2">
      <c r="B55" s="31" t="s">
        <v>63</v>
      </c>
      <c r="C55" s="28">
        <v>209794289</v>
      </c>
      <c r="D55" s="28">
        <v>102062086</v>
      </c>
      <c r="E55" s="28">
        <v>21191187</v>
      </c>
      <c r="F55" s="28">
        <v>2597987</v>
      </c>
      <c r="G55" s="28">
        <v>13633173</v>
      </c>
      <c r="H55" s="28">
        <v>2377830</v>
      </c>
      <c r="I55" s="28">
        <v>9975872</v>
      </c>
      <c r="J55" s="28">
        <v>9100536</v>
      </c>
      <c r="K55" s="28">
        <v>10347962</v>
      </c>
      <c r="L55" s="29">
        <f t="shared" si="0"/>
        <v>381080922</v>
      </c>
    </row>
    <row r="56" spans="2:12" x14ac:dyDescent="0.2">
      <c r="B56" s="30" t="s">
        <v>64</v>
      </c>
      <c r="C56" s="21">
        <v>628838253</v>
      </c>
      <c r="D56" s="21">
        <v>305921312</v>
      </c>
      <c r="E56" s="21">
        <v>65928470</v>
      </c>
      <c r="F56" s="21">
        <v>5377296</v>
      </c>
      <c r="G56" s="21">
        <v>41167705</v>
      </c>
      <c r="H56" s="21">
        <v>6468501</v>
      </c>
      <c r="I56" s="21">
        <v>29892172</v>
      </c>
      <c r="J56" s="21">
        <v>27277984</v>
      </c>
      <c r="K56" s="21">
        <v>31017022</v>
      </c>
      <c r="L56" s="23">
        <f t="shared" si="0"/>
        <v>1141888715</v>
      </c>
    </row>
    <row r="57" spans="2:12" x14ac:dyDescent="0.2">
      <c r="B57" s="24" t="s">
        <v>65</v>
      </c>
      <c r="C57" s="25">
        <v>2897557834</v>
      </c>
      <c r="D57" s="25">
        <v>1409622730</v>
      </c>
      <c r="E57" s="25">
        <v>307588477</v>
      </c>
      <c r="F57" s="25">
        <v>20973888</v>
      </c>
      <c r="G57" s="25">
        <v>193966801</v>
      </c>
      <c r="H57" s="25">
        <v>34914051</v>
      </c>
      <c r="I57" s="25">
        <v>137989216</v>
      </c>
      <c r="J57" s="25">
        <v>125691360</v>
      </c>
      <c r="K57" s="25">
        <v>142920082</v>
      </c>
      <c r="L57" s="26">
        <f t="shared" si="0"/>
        <v>5271224439</v>
      </c>
    </row>
    <row r="58" spans="2:12" x14ac:dyDescent="0.2">
      <c r="B58" s="31" t="s">
        <v>66</v>
      </c>
      <c r="C58" s="28">
        <v>258907605</v>
      </c>
      <c r="D58" s="28">
        <v>125955051</v>
      </c>
      <c r="E58" s="28">
        <v>27454275</v>
      </c>
      <c r="F58" s="28">
        <v>1903998</v>
      </c>
      <c r="G58" s="28">
        <v>14358723</v>
      </c>
      <c r="H58" s="28">
        <v>4360441</v>
      </c>
      <c r="I58" s="28">
        <v>12283291</v>
      </c>
      <c r="J58" s="28">
        <v>11230992</v>
      </c>
      <c r="K58" s="28">
        <v>12770443</v>
      </c>
      <c r="L58" s="29">
        <f t="shared" si="0"/>
        <v>469224819</v>
      </c>
    </row>
    <row r="59" spans="2:12" x14ac:dyDescent="0.2">
      <c r="B59" s="24" t="s">
        <v>67</v>
      </c>
      <c r="C59" s="21">
        <v>148345437</v>
      </c>
      <c r="D59" s="21">
        <v>72168051</v>
      </c>
      <c r="E59" s="21">
        <v>15596313</v>
      </c>
      <c r="F59" s="21">
        <v>1225000</v>
      </c>
      <c r="G59" s="21">
        <v>13165332</v>
      </c>
      <c r="H59" s="21">
        <v>2820798</v>
      </c>
      <c r="I59" s="21">
        <v>7179322</v>
      </c>
      <c r="J59" s="21">
        <v>6434985</v>
      </c>
      <c r="K59" s="21">
        <v>7317038</v>
      </c>
      <c r="L59" s="23">
        <f t="shared" si="0"/>
        <v>274252276</v>
      </c>
    </row>
    <row r="60" spans="2:12" x14ac:dyDescent="0.2">
      <c r="B60" s="30" t="s">
        <v>68</v>
      </c>
      <c r="C60" s="25">
        <v>749091026</v>
      </c>
      <c r="D60" s="25">
        <v>364422661</v>
      </c>
      <c r="E60" s="25">
        <v>79981787</v>
      </c>
      <c r="F60" s="25">
        <v>4959785</v>
      </c>
      <c r="G60" s="25">
        <v>61036012</v>
      </c>
      <c r="H60" s="25">
        <v>10172979</v>
      </c>
      <c r="I60" s="25">
        <v>35997223</v>
      </c>
      <c r="J60" s="25">
        <v>32494354</v>
      </c>
      <c r="K60" s="25">
        <v>36948409</v>
      </c>
      <c r="L60" s="26">
        <f t="shared" si="0"/>
        <v>1375104236</v>
      </c>
    </row>
    <row r="61" spans="2:12" x14ac:dyDescent="0.2">
      <c r="B61" s="27" t="s">
        <v>69</v>
      </c>
      <c r="C61" s="28">
        <v>496969156</v>
      </c>
      <c r="D61" s="28">
        <v>241768778</v>
      </c>
      <c r="E61" s="28">
        <v>51934660</v>
      </c>
      <c r="F61" s="28">
        <v>4418093</v>
      </c>
      <c r="G61" s="28">
        <v>41067988</v>
      </c>
      <c r="H61" s="28">
        <v>9852711</v>
      </c>
      <c r="I61" s="28">
        <v>23980501</v>
      </c>
      <c r="J61" s="28">
        <v>21557716</v>
      </c>
      <c r="K61" s="28">
        <v>24512668</v>
      </c>
      <c r="L61" s="29">
        <f t="shared" si="0"/>
        <v>916062271</v>
      </c>
    </row>
    <row r="62" spans="2:12" x14ac:dyDescent="0.2">
      <c r="B62" s="30" t="s">
        <v>70</v>
      </c>
      <c r="C62" s="21">
        <v>329005799</v>
      </c>
      <c r="D62" s="21">
        <v>160056875</v>
      </c>
      <c r="E62" s="21">
        <v>35174500</v>
      </c>
      <c r="F62" s="21">
        <v>2132408</v>
      </c>
      <c r="G62" s="21">
        <v>15917981</v>
      </c>
      <c r="H62" s="21">
        <v>2290505</v>
      </c>
      <c r="I62" s="21">
        <v>15458985</v>
      </c>
      <c r="J62" s="21">
        <v>14271738</v>
      </c>
      <c r="K62" s="21">
        <v>16227989</v>
      </c>
      <c r="L62" s="23">
        <f t="shared" si="0"/>
        <v>590536780</v>
      </c>
    </row>
    <row r="63" spans="2:12" x14ac:dyDescent="0.2">
      <c r="B63" s="30" t="s">
        <v>71</v>
      </c>
      <c r="C63" s="25">
        <v>563361759</v>
      </c>
      <c r="D63" s="25">
        <v>274067883</v>
      </c>
      <c r="E63" s="25">
        <v>57585953</v>
      </c>
      <c r="F63" s="25">
        <v>6295247</v>
      </c>
      <c r="G63" s="25">
        <v>30449012</v>
      </c>
      <c r="H63" s="25">
        <v>6151965</v>
      </c>
      <c r="I63" s="25">
        <v>26616411</v>
      </c>
      <c r="J63" s="25">
        <v>24437719</v>
      </c>
      <c r="K63" s="25">
        <v>27787438</v>
      </c>
      <c r="L63" s="26">
        <f t="shared" si="0"/>
        <v>1016753387</v>
      </c>
    </row>
    <row r="64" spans="2:12" x14ac:dyDescent="0.2">
      <c r="B64" s="31" t="s">
        <v>72</v>
      </c>
      <c r="C64" s="28">
        <v>191074667</v>
      </c>
      <c r="D64" s="28">
        <v>92955243</v>
      </c>
      <c r="E64" s="28">
        <v>20441503</v>
      </c>
      <c r="F64" s="28">
        <v>1225000</v>
      </c>
      <c r="G64" s="28">
        <v>11580923</v>
      </c>
      <c r="H64" s="28">
        <v>2127338</v>
      </c>
      <c r="I64" s="28">
        <v>9062245</v>
      </c>
      <c r="J64" s="28">
        <v>8288509</v>
      </c>
      <c r="K64" s="28">
        <v>9424629</v>
      </c>
      <c r="L64" s="29">
        <f t="shared" si="0"/>
        <v>346180057</v>
      </c>
    </row>
    <row r="65" spans="2:12" x14ac:dyDescent="0.2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x14ac:dyDescent="0.2">
      <c r="B66" s="35" t="s">
        <v>73</v>
      </c>
      <c r="C66" s="36">
        <f t="shared" ref="C66:I66" si="1">SUM(C14:C64)</f>
        <v>29008231188</v>
      </c>
      <c r="D66" s="36">
        <f t="shared" si="1"/>
        <v>14112112470</v>
      </c>
      <c r="E66" s="36">
        <f t="shared" si="1"/>
        <v>3044326241</v>
      </c>
      <c r="F66" s="33">
        <f t="shared" si="1"/>
        <v>245000000</v>
      </c>
      <c r="G66" s="33">
        <f t="shared" si="1"/>
        <v>2587220620</v>
      </c>
      <c r="H66" s="36">
        <f t="shared" si="1"/>
        <v>446883562</v>
      </c>
      <c r="I66" s="36">
        <f t="shared" si="1"/>
        <v>1401411169</v>
      </c>
      <c r="J66" s="36">
        <f t="shared" ref="J66:K66" si="2">SUM(J14:J64)</f>
        <v>1258330028</v>
      </c>
      <c r="K66" s="36">
        <f t="shared" si="2"/>
        <v>1430811405</v>
      </c>
      <c r="L66" s="37">
        <f>SUM(L14:L64)</f>
        <v>53534326683</v>
      </c>
    </row>
    <row r="67" spans="2:12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25" x14ac:dyDescent="0.2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75" x14ac:dyDescent="0.25">
      <c r="B70" s="44" t="s">
        <v>88</v>
      </c>
    </row>
    <row r="71" spans="2:12" ht="15.75" x14ac:dyDescent="0.25">
      <c r="B71" s="44" t="s">
        <v>87</v>
      </c>
    </row>
  </sheetData>
  <pageMargins left="0.7" right="0.7" top="0.75" bottom="0.75" header="0.3" footer="0.3"/>
  <pageSetup scale="54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1"/>
  <sheetViews>
    <sheetView zoomScaleNormal="100" workbookViewId="0"/>
  </sheetViews>
  <sheetFormatPr defaultRowHeight="12.75" x14ac:dyDescent="0.2"/>
  <cols>
    <col min="2" max="2" width="20.28515625" customWidth="1"/>
    <col min="3" max="12" width="15.7109375" customWidth="1"/>
    <col min="13" max="13" width="11.28515625" customWidth="1"/>
  </cols>
  <sheetData>
    <row r="1" spans="1:13" ht="18" x14ac:dyDescent="0.25">
      <c r="A1" s="4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>
        <f>'FY 2021 &amp; Est FY 2022-FY 2026'!K1</f>
        <v>44426</v>
      </c>
    </row>
    <row r="2" spans="1:13" x14ac:dyDescent="0.2">
      <c r="A2" s="41" t="s">
        <v>76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x14ac:dyDescent="0.2">
      <c r="B5" s="7"/>
      <c r="C5" s="8" t="s">
        <v>98</v>
      </c>
      <c r="D5" s="8"/>
      <c r="E5" s="8"/>
      <c r="F5" s="8"/>
      <c r="G5" s="8"/>
      <c r="H5" s="8"/>
      <c r="I5" s="8"/>
      <c r="J5" s="8"/>
      <c r="K5" s="8"/>
      <c r="L5" s="8"/>
    </row>
    <row r="6" spans="1:13" x14ac:dyDescent="0.2">
      <c r="B6" s="7"/>
      <c r="C6" s="9" t="s">
        <v>105</v>
      </c>
      <c r="D6" s="9"/>
      <c r="E6" s="9"/>
      <c r="F6" s="9"/>
      <c r="G6" s="9"/>
      <c r="H6" s="9"/>
      <c r="I6" s="9"/>
      <c r="J6" s="9"/>
      <c r="K6" s="9"/>
      <c r="L6" s="10"/>
    </row>
    <row r="7" spans="1:13" x14ac:dyDescent="0.2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">
      <c r="G8" s="11"/>
      <c r="H8" s="11"/>
      <c r="I8" s="11"/>
      <c r="J8" s="11"/>
      <c r="K8" s="11"/>
      <c r="L8" s="11"/>
    </row>
    <row r="9" spans="1:13" ht="15" x14ac:dyDescent="0.25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x14ac:dyDescent="0.2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89</v>
      </c>
      <c r="K10" s="14" t="s">
        <v>90</v>
      </c>
      <c r="L10" s="13"/>
    </row>
    <row r="11" spans="1:13" ht="15" x14ac:dyDescent="0.25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4.25" x14ac:dyDescent="0.2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x14ac:dyDescent="0.2">
      <c r="B14" s="20" t="s">
        <v>22</v>
      </c>
      <c r="C14" s="56">
        <v>591509412</v>
      </c>
      <c r="D14" s="56">
        <v>287761335</v>
      </c>
      <c r="E14" s="56">
        <v>62026452</v>
      </c>
      <c r="F14" s="56">
        <v>5047891</v>
      </c>
      <c r="G14" s="57">
        <v>12932116</v>
      </c>
      <c r="H14" s="56">
        <v>4220047</v>
      </c>
      <c r="I14" s="56">
        <v>27374333</v>
      </c>
      <c r="J14" s="56">
        <v>25658719</v>
      </c>
      <c r="K14" s="56">
        <v>29175802</v>
      </c>
      <c r="L14" s="23">
        <f>SUM(C14:K14)</f>
        <v>1045706107</v>
      </c>
    </row>
    <row r="15" spans="1:13" x14ac:dyDescent="0.2">
      <c r="B15" s="24" t="s">
        <v>23</v>
      </c>
      <c r="C15" s="25">
        <v>377360736</v>
      </c>
      <c r="D15" s="25">
        <v>183580899</v>
      </c>
      <c r="E15" s="25">
        <v>41565905</v>
      </c>
      <c r="F15" s="25">
        <v>1225000</v>
      </c>
      <c r="G15" s="25">
        <v>31195864</v>
      </c>
      <c r="H15" s="25">
        <v>3112075</v>
      </c>
      <c r="I15" s="25">
        <v>18091851</v>
      </c>
      <c r="J15" s="25">
        <v>16369297</v>
      </c>
      <c r="K15" s="25">
        <v>18613063</v>
      </c>
      <c r="L15" s="26">
        <f t="shared" ref="L15:L64" si="0">SUM(C15:K15)</f>
        <v>691114690</v>
      </c>
    </row>
    <row r="16" spans="1:13" x14ac:dyDescent="0.2">
      <c r="B16" s="27" t="s">
        <v>24</v>
      </c>
      <c r="C16" s="28">
        <v>540729713</v>
      </c>
      <c r="D16" s="28">
        <v>263057698</v>
      </c>
      <c r="E16" s="28">
        <v>58132163</v>
      </c>
      <c r="F16" s="28">
        <v>3184003</v>
      </c>
      <c r="G16" s="28">
        <v>58808646</v>
      </c>
      <c r="H16" s="28">
        <v>8031345</v>
      </c>
      <c r="I16" s="28">
        <v>26399484</v>
      </c>
      <c r="J16" s="28">
        <v>23455978</v>
      </c>
      <c r="K16" s="28">
        <v>26671128</v>
      </c>
      <c r="L16" s="29">
        <f t="shared" si="0"/>
        <v>1008470158</v>
      </c>
    </row>
    <row r="17" spans="2:12" x14ac:dyDescent="0.2">
      <c r="B17" s="30" t="s">
        <v>25</v>
      </c>
      <c r="C17" s="56">
        <v>400935968</v>
      </c>
      <c r="D17" s="56">
        <v>195049931</v>
      </c>
      <c r="E17" s="56">
        <v>41451279</v>
      </c>
      <c r="F17" s="56">
        <v>4012944</v>
      </c>
      <c r="G17" s="56">
        <v>13959189</v>
      </c>
      <c r="H17" s="56">
        <v>2358111</v>
      </c>
      <c r="I17" s="56">
        <v>18680926</v>
      </c>
      <c r="J17" s="56">
        <v>17391952</v>
      </c>
      <c r="K17" s="56">
        <v>19775896</v>
      </c>
      <c r="L17" s="23">
        <f t="shared" si="0"/>
        <v>713616196</v>
      </c>
    </row>
    <row r="18" spans="2:12" x14ac:dyDescent="0.2">
      <c r="B18" s="24" t="s">
        <v>26</v>
      </c>
      <c r="C18" s="25">
        <v>2559236311</v>
      </c>
      <c r="D18" s="25">
        <v>1245033881</v>
      </c>
      <c r="E18" s="25">
        <v>273579460</v>
      </c>
      <c r="F18" s="25">
        <v>16625715</v>
      </c>
      <c r="G18" s="25">
        <v>526078481</v>
      </c>
      <c r="H18" s="25">
        <v>68670088</v>
      </c>
      <c r="I18" s="25">
        <v>132430225</v>
      </c>
      <c r="J18" s="25">
        <v>111015521</v>
      </c>
      <c r="K18" s="25">
        <v>126232602</v>
      </c>
      <c r="L18" s="26">
        <f t="shared" si="0"/>
        <v>5058902284</v>
      </c>
    </row>
    <row r="19" spans="2:12" x14ac:dyDescent="0.2">
      <c r="B19" s="31" t="s">
        <v>27</v>
      </c>
      <c r="C19" s="28">
        <v>396280549</v>
      </c>
      <c r="D19" s="28">
        <v>192785132</v>
      </c>
      <c r="E19" s="28">
        <v>41262469</v>
      </c>
      <c r="F19" s="28">
        <v>3673853</v>
      </c>
      <c r="G19" s="28">
        <v>47947297</v>
      </c>
      <c r="H19" s="28">
        <v>7258889</v>
      </c>
      <c r="I19" s="28">
        <v>19514429</v>
      </c>
      <c r="J19" s="28">
        <v>17190008</v>
      </c>
      <c r="K19" s="28">
        <v>19546270</v>
      </c>
      <c r="L19" s="29">
        <f t="shared" si="0"/>
        <v>745458896</v>
      </c>
    </row>
    <row r="20" spans="2:12" x14ac:dyDescent="0.2">
      <c r="B20" s="30" t="s">
        <v>28</v>
      </c>
      <c r="C20" s="56">
        <v>364929780</v>
      </c>
      <c r="D20" s="56">
        <v>177533406</v>
      </c>
      <c r="E20" s="56">
        <v>40003632</v>
      </c>
      <c r="F20" s="56">
        <v>1377663</v>
      </c>
      <c r="G20" s="56">
        <v>50152311</v>
      </c>
      <c r="H20" s="56">
        <v>6334223</v>
      </c>
      <c r="I20" s="56">
        <v>18122405</v>
      </c>
      <c r="J20" s="56">
        <v>15830062</v>
      </c>
      <c r="K20" s="56">
        <v>17999915</v>
      </c>
      <c r="L20" s="23">
        <f t="shared" si="0"/>
        <v>692283397</v>
      </c>
    </row>
    <row r="21" spans="2:12" x14ac:dyDescent="0.2">
      <c r="B21" s="30" t="s">
        <v>29</v>
      </c>
      <c r="C21" s="25">
        <v>124890333</v>
      </c>
      <c r="D21" s="25">
        <v>60757459</v>
      </c>
      <c r="E21" s="25">
        <v>12936968</v>
      </c>
      <c r="F21" s="25">
        <v>1225000</v>
      </c>
      <c r="G21" s="25">
        <v>13219807</v>
      </c>
      <c r="H21" s="25">
        <v>2445676</v>
      </c>
      <c r="I21" s="25">
        <v>6103511</v>
      </c>
      <c r="J21" s="25">
        <v>5417540</v>
      </c>
      <c r="K21" s="25">
        <v>6160131</v>
      </c>
      <c r="L21" s="26">
        <f t="shared" si="0"/>
        <v>233156425</v>
      </c>
    </row>
    <row r="22" spans="2:12" x14ac:dyDescent="0.2">
      <c r="B22" s="31" t="s">
        <v>30</v>
      </c>
      <c r="C22" s="28">
        <v>118328109</v>
      </c>
      <c r="D22" s="28">
        <v>57565026</v>
      </c>
      <c r="E22" s="28">
        <v>12192842</v>
      </c>
      <c r="F22" s="28">
        <v>1225000</v>
      </c>
      <c r="G22" s="28">
        <v>11451447</v>
      </c>
      <c r="H22" s="28">
        <v>2436023</v>
      </c>
      <c r="I22" s="28">
        <v>5757142</v>
      </c>
      <c r="J22" s="28">
        <v>5132881</v>
      </c>
      <c r="K22" s="28">
        <v>5836454</v>
      </c>
      <c r="L22" s="29">
        <f t="shared" si="0"/>
        <v>219924924</v>
      </c>
    </row>
    <row r="23" spans="2:12" x14ac:dyDescent="0.2">
      <c r="B23" s="30" t="s">
        <v>31</v>
      </c>
      <c r="C23" s="56">
        <v>1476593964</v>
      </c>
      <c r="D23" s="56">
        <v>718343009</v>
      </c>
      <c r="E23" s="56">
        <v>157652532</v>
      </c>
      <c r="F23" s="56">
        <v>9786171</v>
      </c>
      <c r="G23" s="56">
        <v>15414254</v>
      </c>
      <c r="H23" s="56">
        <v>28417382</v>
      </c>
      <c r="I23" s="56">
        <v>68362231</v>
      </c>
      <c r="J23" s="56">
        <v>64052252</v>
      </c>
      <c r="K23" s="56">
        <v>72831999</v>
      </c>
      <c r="L23" s="23">
        <f t="shared" si="0"/>
        <v>2611453794</v>
      </c>
    </row>
    <row r="24" spans="2:12" x14ac:dyDescent="0.2">
      <c r="B24" s="30" t="s">
        <v>32</v>
      </c>
      <c r="C24" s="25">
        <v>972134326</v>
      </c>
      <c r="D24" s="25">
        <v>472930213</v>
      </c>
      <c r="E24" s="25">
        <v>101381474</v>
      </c>
      <c r="F24" s="25">
        <v>8853916</v>
      </c>
      <c r="G24" s="25">
        <v>77026476</v>
      </c>
      <c r="H24" s="25">
        <v>10663611</v>
      </c>
      <c r="I24" s="25">
        <v>46588553</v>
      </c>
      <c r="J24" s="25">
        <v>42169610</v>
      </c>
      <c r="K24" s="25">
        <v>47949869</v>
      </c>
      <c r="L24" s="26">
        <f t="shared" si="0"/>
        <v>1779698048</v>
      </c>
    </row>
    <row r="25" spans="2:12" x14ac:dyDescent="0.2">
      <c r="B25" s="31" t="s">
        <v>33</v>
      </c>
      <c r="C25" s="28">
        <v>125770158</v>
      </c>
      <c r="D25" s="28">
        <v>61185482</v>
      </c>
      <c r="E25" s="28">
        <v>13036736</v>
      </c>
      <c r="F25" s="28">
        <v>1225000</v>
      </c>
      <c r="G25" s="28">
        <v>11742671</v>
      </c>
      <c r="H25" s="28">
        <v>2400312</v>
      </c>
      <c r="I25" s="28">
        <v>6102618</v>
      </c>
      <c r="J25" s="28">
        <v>5455705</v>
      </c>
      <c r="K25" s="28">
        <v>6203528</v>
      </c>
      <c r="L25" s="29">
        <f t="shared" si="0"/>
        <v>233122210</v>
      </c>
    </row>
    <row r="26" spans="2:12" x14ac:dyDescent="0.2">
      <c r="B26" s="24" t="s">
        <v>34</v>
      </c>
      <c r="C26" s="56">
        <v>216924078</v>
      </c>
      <c r="D26" s="56">
        <v>105530633</v>
      </c>
      <c r="E26" s="56">
        <v>22641061</v>
      </c>
      <c r="F26" s="56">
        <v>1957093</v>
      </c>
      <c r="G26" s="56">
        <v>14525774</v>
      </c>
      <c r="H26" s="56">
        <v>2222184</v>
      </c>
      <c r="I26" s="56">
        <v>10320082</v>
      </c>
      <c r="J26" s="56">
        <v>9409815</v>
      </c>
      <c r="K26" s="56">
        <v>10699634</v>
      </c>
      <c r="L26" s="23">
        <f t="shared" si="0"/>
        <v>394230354</v>
      </c>
    </row>
    <row r="27" spans="2:12" x14ac:dyDescent="0.2">
      <c r="B27" s="30" t="s">
        <v>35</v>
      </c>
      <c r="C27" s="25">
        <v>1039894827</v>
      </c>
      <c r="D27" s="25">
        <v>505894781</v>
      </c>
      <c r="E27" s="25">
        <v>106612254</v>
      </c>
      <c r="F27" s="25">
        <v>11306853</v>
      </c>
      <c r="G27" s="25">
        <v>124803873</v>
      </c>
      <c r="H27" s="25">
        <v>23419112</v>
      </c>
      <c r="I27" s="25">
        <v>51298717</v>
      </c>
      <c r="J27" s="25">
        <v>45108951</v>
      </c>
      <c r="K27" s="25">
        <v>51292110</v>
      </c>
      <c r="L27" s="26">
        <f t="shared" si="0"/>
        <v>1959631478</v>
      </c>
    </row>
    <row r="28" spans="2:12" x14ac:dyDescent="0.2">
      <c r="B28" s="31" t="s">
        <v>36</v>
      </c>
      <c r="C28" s="28">
        <v>719824122</v>
      </c>
      <c r="D28" s="28">
        <v>350184708</v>
      </c>
      <c r="E28" s="28">
        <v>73679196</v>
      </c>
      <c r="F28" s="28">
        <v>7945421</v>
      </c>
      <c r="G28" s="28">
        <v>53410371</v>
      </c>
      <c r="H28" s="28">
        <v>7183750</v>
      </c>
      <c r="I28" s="28">
        <v>34380274</v>
      </c>
      <c r="J28" s="28">
        <v>31224803</v>
      </c>
      <c r="K28" s="28">
        <v>35504838</v>
      </c>
      <c r="L28" s="29">
        <f t="shared" si="0"/>
        <v>1313337483</v>
      </c>
    </row>
    <row r="29" spans="2:12" x14ac:dyDescent="0.2">
      <c r="B29" s="30" t="s">
        <v>37</v>
      </c>
      <c r="C29" s="56">
        <v>380559541</v>
      </c>
      <c r="D29" s="56">
        <v>185137074</v>
      </c>
      <c r="E29" s="56">
        <v>37441145</v>
      </c>
      <c r="F29" s="56">
        <v>5712490</v>
      </c>
      <c r="G29" s="56">
        <v>12804307</v>
      </c>
      <c r="H29" s="56">
        <v>2722415</v>
      </c>
      <c r="I29" s="56">
        <v>17732561</v>
      </c>
      <c r="J29" s="56">
        <v>16508056</v>
      </c>
      <c r="K29" s="56">
        <v>18770842</v>
      </c>
      <c r="L29" s="23">
        <f t="shared" si="0"/>
        <v>677388431</v>
      </c>
    </row>
    <row r="30" spans="2:12" x14ac:dyDescent="0.2">
      <c r="B30" s="30" t="s">
        <v>38</v>
      </c>
      <c r="C30" s="25">
        <v>291723723</v>
      </c>
      <c r="D30" s="25">
        <v>141919649</v>
      </c>
      <c r="E30" s="25">
        <v>26512499</v>
      </c>
      <c r="F30" s="25">
        <v>6567578</v>
      </c>
      <c r="G30" s="25">
        <v>10787697</v>
      </c>
      <c r="H30" s="25">
        <v>2673387</v>
      </c>
      <c r="I30" s="25">
        <v>13635067</v>
      </c>
      <c r="J30" s="25">
        <v>12654502</v>
      </c>
      <c r="K30" s="25">
        <v>14389076</v>
      </c>
      <c r="L30" s="26">
        <f t="shared" si="0"/>
        <v>520863178</v>
      </c>
    </row>
    <row r="31" spans="2:12" x14ac:dyDescent="0.2">
      <c r="B31" s="31" t="s">
        <v>39</v>
      </c>
      <c r="C31" s="28">
        <v>515670828</v>
      </c>
      <c r="D31" s="28">
        <v>250866889</v>
      </c>
      <c r="E31" s="28">
        <v>54560823</v>
      </c>
      <c r="F31" s="28">
        <v>3913786</v>
      </c>
      <c r="G31" s="28">
        <v>15529670</v>
      </c>
      <c r="H31" s="28">
        <v>3476898</v>
      </c>
      <c r="I31" s="28">
        <v>23973573</v>
      </c>
      <c r="J31" s="28">
        <v>22368964</v>
      </c>
      <c r="K31" s="28">
        <v>25435115</v>
      </c>
      <c r="L31" s="29">
        <f t="shared" si="0"/>
        <v>915796546</v>
      </c>
    </row>
    <row r="32" spans="2:12" x14ac:dyDescent="0.2">
      <c r="B32" s="30" t="s">
        <v>40</v>
      </c>
      <c r="C32" s="56">
        <v>545425040</v>
      </c>
      <c r="D32" s="56">
        <v>265341911</v>
      </c>
      <c r="E32" s="56">
        <v>57359525</v>
      </c>
      <c r="F32" s="56">
        <v>4489070</v>
      </c>
      <c r="G32" s="56">
        <v>12975669</v>
      </c>
      <c r="H32" s="56">
        <v>5900715</v>
      </c>
      <c r="I32" s="56">
        <v>25323871</v>
      </c>
      <c r="J32" s="56">
        <v>23659654</v>
      </c>
      <c r="K32" s="56">
        <v>26902722</v>
      </c>
      <c r="L32" s="23">
        <f t="shared" si="0"/>
        <v>967378177</v>
      </c>
    </row>
    <row r="33" spans="2:12" x14ac:dyDescent="0.2">
      <c r="B33" s="24" t="s">
        <v>41</v>
      </c>
      <c r="C33" s="25">
        <v>137995469</v>
      </c>
      <c r="D33" s="25">
        <v>67132931</v>
      </c>
      <c r="E33" s="25">
        <v>14352072</v>
      </c>
      <c r="F33" s="25">
        <v>1295955</v>
      </c>
      <c r="G33" s="25">
        <v>11672831</v>
      </c>
      <c r="H33" s="25">
        <v>2528335</v>
      </c>
      <c r="I33" s="25">
        <v>6660426</v>
      </c>
      <c r="J33" s="25">
        <v>5986020</v>
      </c>
      <c r="K33" s="25">
        <v>6806533</v>
      </c>
      <c r="L33" s="26">
        <f t="shared" si="0"/>
        <v>254430572</v>
      </c>
    </row>
    <row r="34" spans="2:12" x14ac:dyDescent="0.2">
      <c r="B34" s="31" t="s">
        <v>42</v>
      </c>
      <c r="C34" s="28">
        <v>434966786</v>
      </c>
      <c r="D34" s="28">
        <v>211605463</v>
      </c>
      <c r="E34" s="28">
        <v>46815607</v>
      </c>
      <c r="F34" s="28">
        <v>2507549</v>
      </c>
      <c r="G34" s="28">
        <v>60869491</v>
      </c>
      <c r="H34" s="28">
        <v>9517593</v>
      </c>
      <c r="I34" s="28">
        <v>21682685</v>
      </c>
      <c r="J34" s="28">
        <v>18868154</v>
      </c>
      <c r="K34" s="28">
        <v>21454443</v>
      </c>
      <c r="L34" s="29">
        <f t="shared" si="0"/>
        <v>828287771</v>
      </c>
    </row>
    <row r="35" spans="2:12" x14ac:dyDescent="0.2">
      <c r="B35" s="30" t="s">
        <v>43</v>
      </c>
      <c r="C35" s="56">
        <v>431870250</v>
      </c>
      <c r="D35" s="56">
        <v>210099041</v>
      </c>
      <c r="E35" s="56">
        <v>46336470</v>
      </c>
      <c r="F35" s="56">
        <v>2635554</v>
      </c>
      <c r="G35" s="56">
        <v>71893621</v>
      </c>
      <c r="H35" s="56">
        <v>12337478</v>
      </c>
      <c r="I35" s="56">
        <v>21913918</v>
      </c>
      <c r="J35" s="56">
        <v>18733831</v>
      </c>
      <c r="K35" s="56">
        <v>21301708</v>
      </c>
      <c r="L35" s="23">
        <f t="shared" si="0"/>
        <v>837121871</v>
      </c>
    </row>
    <row r="36" spans="2:12" x14ac:dyDescent="0.2">
      <c r="B36" s="24" t="s">
        <v>44</v>
      </c>
      <c r="C36" s="25">
        <v>776983466</v>
      </c>
      <c r="D36" s="25">
        <v>377991957</v>
      </c>
      <c r="E36" s="25">
        <v>79951149</v>
      </c>
      <c r="F36" s="25">
        <v>8155065</v>
      </c>
      <c r="G36" s="25">
        <v>83893164</v>
      </c>
      <c r="H36" s="25">
        <v>14212903</v>
      </c>
      <c r="I36" s="25">
        <v>37989296</v>
      </c>
      <c r="J36" s="25">
        <v>33704283</v>
      </c>
      <c r="K36" s="25">
        <v>38324184</v>
      </c>
      <c r="L36" s="26">
        <f t="shared" si="0"/>
        <v>1451205467</v>
      </c>
    </row>
    <row r="37" spans="2:12" x14ac:dyDescent="0.2">
      <c r="B37" s="27" t="s">
        <v>45</v>
      </c>
      <c r="C37" s="28">
        <v>491818324</v>
      </c>
      <c r="D37" s="28">
        <v>239262969</v>
      </c>
      <c r="E37" s="28">
        <v>49237260</v>
      </c>
      <c r="F37" s="28">
        <v>6532589</v>
      </c>
      <c r="G37" s="28">
        <v>36531448</v>
      </c>
      <c r="H37" s="28">
        <v>6275538</v>
      </c>
      <c r="I37" s="28">
        <v>23528048</v>
      </c>
      <c r="J37" s="28">
        <v>21334281</v>
      </c>
      <c r="K37" s="28">
        <v>24258607</v>
      </c>
      <c r="L37" s="29">
        <f t="shared" si="0"/>
        <v>898779064</v>
      </c>
    </row>
    <row r="38" spans="2:12" x14ac:dyDescent="0.2">
      <c r="B38" s="30" t="s">
        <v>46</v>
      </c>
      <c r="C38" s="56">
        <v>374643654</v>
      </c>
      <c r="D38" s="56">
        <v>182259075</v>
      </c>
      <c r="E38" s="56">
        <v>38728628</v>
      </c>
      <c r="F38" s="56">
        <v>3754173</v>
      </c>
      <c r="G38" s="56">
        <v>12717992</v>
      </c>
      <c r="H38" s="56">
        <v>2333938</v>
      </c>
      <c r="I38" s="56">
        <v>17450630</v>
      </c>
      <c r="J38" s="56">
        <v>16251434</v>
      </c>
      <c r="K38" s="56">
        <v>18479045</v>
      </c>
      <c r="L38" s="23">
        <f t="shared" si="0"/>
        <v>666618569</v>
      </c>
    </row>
    <row r="39" spans="2:12" x14ac:dyDescent="0.2">
      <c r="B39" s="30" t="s">
        <v>47</v>
      </c>
      <c r="C39" s="25">
        <v>730731423</v>
      </c>
      <c r="D39" s="25">
        <v>355490963</v>
      </c>
      <c r="E39" s="25">
        <v>76858748</v>
      </c>
      <c r="F39" s="25">
        <v>6002705</v>
      </c>
      <c r="G39" s="25">
        <v>26720567</v>
      </c>
      <c r="H39" s="25">
        <v>7134022</v>
      </c>
      <c r="I39" s="25">
        <v>34157798</v>
      </c>
      <c r="J39" s="25">
        <v>31697944</v>
      </c>
      <c r="K39" s="25">
        <v>36042834</v>
      </c>
      <c r="L39" s="26">
        <f t="shared" si="0"/>
        <v>1304837004</v>
      </c>
    </row>
    <row r="40" spans="2:12" x14ac:dyDescent="0.2">
      <c r="B40" s="27" t="s">
        <v>48</v>
      </c>
      <c r="C40" s="28">
        <v>313940772</v>
      </c>
      <c r="D40" s="28">
        <v>152727943</v>
      </c>
      <c r="E40" s="28">
        <v>33534004</v>
      </c>
      <c r="F40" s="28">
        <v>2065380</v>
      </c>
      <c r="G40" s="28">
        <v>16876289</v>
      </c>
      <c r="H40" s="28">
        <v>2467505</v>
      </c>
      <c r="I40" s="28">
        <v>14804053</v>
      </c>
      <c r="J40" s="28">
        <v>13618242</v>
      </c>
      <c r="K40" s="28">
        <v>15484917</v>
      </c>
      <c r="L40" s="29">
        <f t="shared" si="0"/>
        <v>565519105</v>
      </c>
    </row>
    <row r="41" spans="2:12" x14ac:dyDescent="0.2">
      <c r="B41" s="30" t="s">
        <v>49</v>
      </c>
      <c r="C41" s="56">
        <v>220979686</v>
      </c>
      <c r="D41" s="56">
        <v>107503631</v>
      </c>
      <c r="E41" s="56">
        <v>21172253</v>
      </c>
      <c r="F41" s="56">
        <v>3885788</v>
      </c>
      <c r="G41" s="56">
        <v>11662498</v>
      </c>
      <c r="H41" s="56">
        <v>2274791</v>
      </c>
      <c r="I41" s="56">
        <v>10429060</v>
      </c>
      <c r="J41" s="56">
        <v>9585740</v>
      </c>
      <c r="K41" s="56">
        <v>10899674</v>
      </c>
      <c r="L41" s="23">
        <f t="shared" si="0"/>
        <v>398393121</v>
      </c>
    </row>
    <row r="42" spans="2:12" x14ac:dyDescent="0.2">
      <c r="B42" s="30" t="s">
        <v>50</v>
      </c>
      <c r="C42" s="25">
        <v>263483992</v>
      </c>
      <c r="D42" s="25">
        <v>128181402</v>
      </c>
      <c r="E42" s="25">
        <v>28582752</v>
      </c>
      <c r="F42" s="25">
        <v>1295075</v>
      </c>
      <c r="G42" s="25">
        <v>36920909</v>
      </c>
      <c r="H42" s="25">
        <v>4505507</v>
      </c>
      <c r="I42" s="25">
        <v>13101877</v>
      </c>
      <c r="J42" s="25">
        <v>11429508</v>
      </c>
      <c r="K42" s="25">
        <v>12996170</v>
      </c>
      <c r="L42" s="26">
        <f t="shared" si="0"/>
        <v>500497192</v>
      </c>
    </row>
    <row r="43" spans="2:12" x14ac:dyDescent="0.2">
      <c r="B43" s="27" t="s">
        <v>51</v>
      </c>
      <c r="C43" s="28">
        <v>122811668</v>
      </c>
      <c r="D43" s="28">
        <v>59746217</v>
      </c>
      <c r="E43" s="28">
        <v>12701257</v>
      </c>
      <c r="F43" s="28">
        <v>1225000</v>
      </c>
      <c r="G43" s="28">
        <v>11731883</v>
      </c>
      <c r="H43" s="28">
        <v>2169720</v>
      </c>
      <c r="I43" s="28">
        <v>5961521</v>
      </c>
      <c r="J43" s="28">
        <v>5327371</v>
      </c>
      <c r="K43" s="28">
        <v>6057602</v>
      </c>
      <c r="L43" s="29">
        <f t="shared" si="0"/>
        <v>227732239</v>
      </c>
    </row>
    <row r="44" spans="2:12" x14ac:dyDescent="0.2">
      <c r="B44" s="30" t="s">
        <v>52</v>
      </c>
      <c r="C44" s="56">
        <v>711983074</v>
      </c>
      <c r="D44" s="56">
        <v>346370144</v>
      </c>
      <c r="E44" s="56">
        <v>76811292</v>
      </c>
      <c r="F44" s="56">
        <v>3924188</v>
      </c>
      <c r="G44" s="56">
        <v>118000448</v>
      </c>
      <c r="H44" s="56">
        <v>17086364</v>
      </c>
      <c r="I44" s="56">
        <v>36025852</v>
      </c>
      <c r="J44" s="56">
        <v>30884671</v>
      </c>
      <c r="K44" s="56">
        <v>35118084</v>
      </c>
      <c r="L44" s="23">
        <f t="shared" si="0"/>
        <v>1376204117</v>
      </c>
    </row>
    <row r="45" spans="2:12" x14ac:dyDescent="0.2">
      <c r="B45" s="24" t="s">
        <v>53</v>
      </c>
      <c r="C45" s="25">
        <v>282266857</v>
      </c>
      <c r="D45" s="25">
        <v>137319012</v>
      </c>
      <c r="E45" s="25">
        <v>30150683</v>
      </c>
      <c r="F45" s="25">
        <v>1857031</v>
      </c>
      <c r="G45" s="25">
        <v>12937919</v>
      </c>
      <c r="H45" s="25">
        <v>2209141</v>
      </c>
      <c r="I45" s="25">
        <v>13250104</v>
      </c>
      <c r="J45" s="25">
        <v>12244278</v>
      </c>
      <c r="K45" s="25">
        <v>13922622</v>
      </c>
      <c r="L45" s="26">
        <f t="shared" si="0"/>
        <v>506157647</v>
      </c>
    </row>
    <row r="46" spans="2:12" x14ac:dyDescent="0.2">
      <c r="B46" s="27" t="s">
        <v>54</v>
      </c>
      <c r="C46" s="28">
        <v>1188176789</v>
      </c>
      <c r="D46" s="28">
        <v>578031951</v>
      </c>
      <c r="E46" s="28">
        <v>128100756</v>
      </c>
      <c r="F46" s="28">
        <v>6632817</v>
      </c>
      <c r="G46" s="28">
        <v>207668932</v>
      </c>
      <c r="H46" s="28">
        <v>34275495</v>
      </c>
      <c r="I46" s="28">
        <v>60564653</v>
      </c>
      <c r="J46" s="28">
        <v>51541182</v>
      </c>
      <c r="K46" s="28">
        <v>58606017</v>
      </c>
      <c r="L46" s="29">
        <f t="shared" si="0"/>
        <v>2313598592</v>
      </c>
    </row>
    <row r="47" spans="2:12" x14ac:dyDescent="0.2">
      <c r="B47" s="30" t="s">
        <v>55</v>
      </c>
      <c r="C47" s="56">
        <v>788030944</v>
      </c>
      <c r="D47" s="56">
        <v>383366405</v>
      </c>
      <c r="E47" s="56">
        <v>82103285</v>
      </c>
      <c r="F47" s="56">
        <v>7255660</v>
      </c>
      <c r="G47" s="56">
        <v>58099625</v>
      </c>
      <c r="H47" s="56">
        <v>7983545</v>
      </c>
      <c r="I47" s="56">
        <v>37631183</v>
      </c>
      <c r="J47" s="56">
        <v>34183505</v>
      </c>
      <c r="K47" s="56">
        <v>38869094</v>
      </c>
      <c r="L47" s="23">
        <f t="shared" si="0"/>
        <v>1437523246</v>
      </c>
    </row>
    <row r="48" spans="2:12" x14ac:dyDescent="0.2">
      <c r="B48" s="24" t="s">
        <v>56</v>
      </c>
      <c r="C48" s="25">
        <v>188471914</v>
      </c>
      <c r="D48" s="25">
        <v>91689040</v>
      </c>
      <c r="E48" s="25">
        <v>17454811</v>
      </c>
      <c r="F48" s="25">
        <v>3917004</v>
      </c>
      <c r="G48" s="25">
        <v>11925868</v>
      </c>
      <c r="H48" s="25">
        <v>2304394</v>
      </c>
      <c r="I48" s="25">
        <v>8957853</v>
      </c>
      <c r="J48" s="25">
        <v>8175606</v>
      </c>
      <c r="K48" s="25">
        <v>9296250</v>
      </c>
      <c r="L48" s="26">
        <f t="shared" si="0"/>
        <v>342192740</v>
      </c>
    </row>
    <row r="49" spans="2:12" x14ac:dyDescent="0.2">
      <c r="B49" s="31" t="s">
        <v>57</v>
      </c>
      <c r="C49" s="28">
        <v>989447252</v>
      </c>
      <c r="D49" s="28">
        <v>481352718</v>
      </c>
      <c r="E49" s="28">
        <v>102762648</v>
      </c>
      <c r="F49" s="28">
        <v>9435945</v>
      </c>
      <c r="G49" s="28">
        <v>108550282</v>
      </c>
      <c r="H49" s="28">
        <v>15899254</v>
      </c>
      <c r="I49" s="28">
        <v>48364363</v>
      </c>
      <c r="J49" s="28">
        <v>42920617</v>
      </c>
      <c r="K49" s="28">
        <v>48803817</v>
      </c>
      <c r="L49" s="29">
        <f t="shared" si="0"/>
        <v>1847536896</v>
      </c>
    </row>
    <row r="50" spans="2:12" x14ac:dyDescent="0.2">
      <c r="B50" s="30" t="s">
        <v>58</v>
      </c>
      <c r="C50" s="56">
        <v>492967984</v>
      </c>
      <c r="D50" s="56">
        <v>239822262</v>
      </c>
      <c r="E50" s="56">
        <v>50210717</v>
      </c>
      <c r="F50" s="56">
        <v>5689498</v>
      </c>
      <c r="G50" s="56">
        <v>13325790</v>
      </c>
      <c r="H50" s="56">
        <v>3548773</v>
      </c>
      <c r="I50" s="56">
        <v>22883301</v>
      </c>
      <c r="J50" s="56">
        <v>21384152</v>
      </c>
      <c r="K50" s="56">
        <v>24315313</v>
      </c>
      <c r="L50" s="23">
        <f t="shared" si="0"/>
        <v>874147790</v>
      </c>
    </row>
    <row r="51" spans="2:12" x14ac:dyDescent="0.2">
      <c r="B51" s="30" t="s">
        <v>59</v>
      </c>
      <c r="C51" s="25">
        <v>380442384</v>
      </c>
      <c r="D51" s="25">
        <v>185080078</v>
      </c>
      <c r="E51" s="25">
        <v>39882849</v>
      </c>
      <c r="F51" s="25">
        <v>3257501</v>
      </c>
      <c r="G51" s="25">
        <v>21992555</v>
      </c>
      <c r="H51" s="25">
        <v>4968248</v>
      </c>
      <c r="I51" s="25">
        <v>18034575</v>
      </c>
      <c r="J51" s="25">
        <v>16502974</v>
      </c>
      <c r="K51" s="25">
        <v>18765063</v>
      </c>
      <c r="L51" s="26">
        <f t="shared" si="0"/>
        <v>688926227</v>
      </c>
    </row>
    <row r="52" spans="2:12" x14ac:dyDescent="0.2">
      <c r="B52" s="31" t="s">
        <v>60</v>
      </c>
      <c r="C52" s="28">
        <v>1220625579</v>
      </c>
      <c r="D52" s="28">
        <v>593817849</v>
      </c>
      <c r="E52" s="28">
        <v>131228918</v>
      </c>
      <c r="F52" s="28">
        <v>7184193</v>
      </c>
      <c r="G52" s="28">
        <v>118462727</v>
      </c>
      <c r="H52" s="28">
        <v>17802631</v>
      </c>
      <c r="I52" s="28">
        <v>59200429</v>
      </c>
      <c r="J52" s="28">
        <v>52948758</v>
      </c>
      <c r="K52" s="28">
        <v>60206532</v>
      </c>
      <c r="L52" s="29">
        <f t="shared" si="0"/>
        <v>2261477616</v>
      </c>
    </row>
    <row r="53" spans="2:12" x14ac:dyDescent="0.2">
      <c r="B53" s="30" t="s">
        <v>61</v>
      </c>
      <c r="C53" s="56">
        <v>164938878</v>
      </c>
      <c r="D53" s="56">
        <v>80240535</v>
      </c>
      <c r="E53" s="56">
        <v>17478280</v>
      </c>
      <c r="F53" s="56">
        <v>1225000</v>
      </c>
      <c r="G53" s="56">
        <v>11823893</v>
      </c>
      <c r="H53" s="56">
        <v>2548781</v>
      </c>
      <c r="I53" s="56">
        <v>7890943</v>
      </c>
      <c r="J53" s="56">
        <v>7154781</v>
      </c>
      <c r="K53" s="56">
        <v>8135499</v>
      </c>
      <c r="L53" s="23">
        <f t="shared" si="0"/>
        <v>301436590</v>
      </c>
    </row>
    <row r="54" spans="2:12" x14ac:dyDescent="0.2">
      <c r="B54" s="30" t="s">
        <v>62</v>
      </c>
      <c r="C54" s="25">
        <v>519692408</v>
      </c>
      <c r="D54" s="25">
        <v>252823334</v>
      </c>
      <c r="E54" s="25">
        <v>54127456</v>
      </c>
      <c r="F54" s="25">
        <v>4803181</v>
      </c>
      <c r="G54" s="25">
        <v>14849854</v>
      </c>
      <c r="H54" s="25">
        <v>4323173</v>
      </c>
      <c r="I54" s="25">
        <v>24161027</v>
      </c>
      <c r="J54" s="25">
        <v>22543414</v>
      </c>
      <c r="K54" s="25">
        <v>25633477</v>
      </c>
      <c r="L54" s="26">
        <f t="shared" si="0"/>
        <v>922957324</v>
      </c>
    </row>
    <row r="55" spans="2:12" x14ac:dyDescent="0.2">
      <c r="B55" s="31" t="s">
        <v>63</v>
      </c>
      <c r="C55" s="28">
        <v>213990174</v>
      </c>
      <c r="D55" s="28">
        <v>104103328</v>
      </c>
      <c r="E55" s="28">
        <v>21667476</v>
      </c>
      <c r="F55" s="28">
        <v>2597987</v>
      </c>
      <c r="G55" s="28">
        <v>13905837</v>
      </c>
      <c r="H55" s="28">
        <v>2425386</v>
      </c>
      <c r="I55" s="28">
        <v>10175390</v>
      </c>
      <c r="J55" s="28">
        <v>9282547</v>
      </c>
      <c r="K55" s="28">
        <v>10554921</v>
      </c>
      <c r="L55" s="29">
        <f t="shared" si="0"/>
        <v>388703046</v>
      </c>
    </row>
    <row r="56" spans="2:12" x14ac:dyDescent="0.2">
      <c r="B56" s="30" t="s">
        <v>64</v>
      </c>
      <c r="C56" s="56">
        <v>641415017</v>
      </c>
      <c r="D56" s="56">
        <v>312039738</v>
      </c>
      <c r="E56" s="56">
        <v>67356103</v>
      </c>
      <c r="F56" s="56">
        <v>5377296</v>
      </c>
      <c r="G56" s="56">
        <v>41991060</v>
      </c>
      <c r="H56" s="56">
        <v>6597871</v>
      </c>
      <c r="I56" s="56">
        <v>30490016</v>
      </c>
      <c r="J56" s="56">
        <v>27823543</v>
      </c>
      <c r="K56" s="56">
        <v>31637363</v>
      </c>
      <c r="L56" s="23">
        <f t="shared" si="0"/>
        <v>1164728007</v>
      </c>
    </row>
    <row r="57" spans="2:12" x14ac:dyDescent="0.2">
      <c r="B57" s="24" t="s">
        <v>65</v>
      </c>
      <c r="C57" s="25">
        <v>2955508990</v>
      </c>
      <c r="D57" s="25">
        <v>1437815185</v>
      </c>
      <c r="E57" s="25">
        <v>314166716</v>
      </c>
      <c r="F57" s="25">
        <v>20973888</v>
      </c>
      <c r="G57" s="25">
        <v>197846137</v>
      </c>
      <c r="H57" s="25">
        <v>35612332</v>
      </c>
      <c r="I57" s="25">
        <v>140749001</v>
      </c>
      <c r="J57" s="25">
        <v>128205187</v>
      </c>
      <c r="K57" s="25">
        <v>145778484</v>
      </c>
      <c r="L57" s="26">
        <f t="shared" si="0"/>
        <v>5376655920</v>
      </c>
    </row>
    <row r="58" spans="2:12" x14ac:dyDescent="0.2">
      <c r="B58" s="31" t="s">
        <v>66</v>
      </c>
      <c r="C58" s="28">
        <v>264085758</v>
      </c>
      <c r="D58" s="28">
        <v>128474152</v>
      </c>
      <c r="E58" s="28">
        <v>28042065</v>
      </c>
      <c r="F58" s="28">
        <v>1903998</v>
      </c>
      <c r="G58" s="28">
        <v>14645898</v>
      </c>
      <c r="H58" s="28">
        <v>4447650</v>
      </c>
      <c r="I58" s="28">
        <v>12528956</v>
      </c>
      <c r="J58" s="28">
        <v>11455612</v>
      </c>
      <c r="K58" s="28">
        <v>13025852</v>
      </c>
      <c r="L58" s="29">
        <f t="shared" si="0"/>
        <v>478609941</v>
      </c>
    </row>
    <row r="59" spans="2:12" x14ac:dyDescent="0.2">
      <c r="B59" s="24" t="s">
        <v>67</v>
      </c>
      <c r="C59" s="56">
        <v>151312347</v>
      </c>
      <c r="D59" s="56">
        <v>73611412</v>
      </c>
      <c r="E59" s="56">
        <v>15933097</v>
      </c>
      <c r="F59" s="56">
        <v>1225000</v>
      </c>
      <c r="G59" s="56">
        <v>13428639</v>
      </c>
      <c r="H59" s="56">
        <v>2877214</v>
      </c>
      <c r="I59" s="56">
        <v>7322908</v>
      </c>
      <c r="J59" s="56">
        <v>6563684</v>
      </c>
      <c r="K59" s="56">
        <v>7463379</v>
      </c>
      <c r="L59" s="23">
        <f t="shared" si="0"/>
        <v>279737680</v>
      </c>
    </row>
    <row r="60" spans="2:12" x14ac:dyDescent="0.2">
      <c r="B60" s="30" t="s">
        <v>68</v>
      </c>
      <c r="C60" s="25">
        <v>764072846</v>
      </c>
      <c r="D60" s="25">
        <v>371711115</v>
      </c>
      <c r="E60" s="25">
        <v>81682426</v>
      </c>
      <c r="F60" s="25">
        <v>4959785</v>
      </c>
      <c r="G60" s="25">
        <v>62256732</v>
      </c>
      <c r="H60" s="25">
        <v>10376439</v>
      </c>
      <c r="I60" s="25">
        <v>36717168</v>
      </c>
      <c r="J60" s="25">
        <v>33144241</v>
      </c>
      <c r="K60" s="25">
        <v>37687377</v>
      </c>
      <c r="L60" s="26">
        <f t="shared" si="0"/>
        <v>1402608129</v>
      </c>
    </row>
    <row r="61" spans="2:12" x14ac:dyDescent="0.2">
      <c r="B61" s="27" t="s">
        <v>69</v>
      </c>
      <c r="C61" s="28">
        <v>506908539</v>
      </c>
      <c r="D61" s="28">
        <v>246604154</v>
      </c>
      <c r="E61" s="28">
        <v>53062914</v>
      </c>
      <c r="F61" s="28">
        <v>4418093</v>
      </c>
      <c r="G61" s="28">
        <v>41889348</v>
      </c>
      <c r="H61" s="28">
        <v>10049765</v>
      </c>
      <c r="I61" s="28">
        <v>24460111</v>
      </c>
      <c r="J61" s="28">
        <v>21988871</v>
      </c>
      <c r="K61" s="28">
        <v>25002921</v>
      </c>
      <c r="L61" s="29">
        <f t="shared" si="0"/>
        <v>934384716</v>
      </c>
    </row>
    <row r="62" spans="2:12" x14ac:dyDescent="0.2">
      <c r="B62" s="30" t="s">
        <v>70</v>
      </c>
      <c r="C62" s="56">
        <v>335585914</v>
      </c>
      <c r="D62" s="56">
        <v>163258012</v>
      </c>
      <c r="E62" s="56">
        <v>35921432</v>
      </c>
      <c r="F62" s="56">
        <v>2132408</v>
      </c>
      <c r="G62" s="56">
        <v>16236341</v>
      </c>
      <c r="H62" s="56">
        <v>2336315</v>
      </c>
      <c r="I62" s="56">
        <v>15768165</v>
      </c>
      <c r="J62" s="56">
        <v>14557173</v>
      </c>
      <c r="K62" s="56">
        <v>16552549</v>
      </c>
      <c r="L62" s="23">
        <f t="shared" si="0"/>
        <v>602348309</v>
      </c>
    </row>
    <row r="63" spans="2:12" x14ac:dyDescent="0.2">
      <c r="B63" s="30" t="s">
        <v>71</v>
      </c>
      <c r="C63" s="25">
        <v>574628994</v>
      </c>
      <c r="D63" s="25">
        <v>279549241</v>
      </c>
      <c r="E63" s="25">
        <v>58864936</v>
      </c>
      <c r="F63" s="25">
        <v>6295247</v>
      </c>
      <c r="G63" s="25">
        <v>31057992</v>
      </c>
      <c r="H63" s="25">
        <v>6275004</v>
      </c>
      <c r="I63" s="25">
        <v>27148739</v>
      </c>
      <c r="J63" s="25">
        <v>24926474</v>
      </c>
      <c r="K63" s="25">
        <v>28343187</v>
      </c>
      <c r="L63" s="26">
        <f t="shared" si="0"/>
        <v>1037089814</v>
      </c>
    </row>
    <row r="64" spans="2:12" x14ac:dyDescent="0.2">
      <c r="B64" s="31" t="s">
        <v>72</v>
      </c>
      <c r="C64" s="28">
        <v>194896160</v>
      </c>
      <c r="D64" s="28">
        <v>94814348</v>
      </c>
      <c r="E64" s="28">
        <v>20875294</v>
      </c>
      <c r="F64" s="28">
        <v>1225000</v>
      </c>
      <c r="G64" s="28">
        <v>11812542</v>
      </c>
      <c r="H64" s="28">
        <v>2169885</v>
      </c>
      <c r="I64" s="28">
        <v>9243490</v>
      </c>
      <c r="J64" s="28">
        <v>8454279</v>
      </c>
      <c r="K64" s="28">
        <v>9613121</v>
      </c>
      <c r="L64" s="29">
        <f t="shared" si="0"/>
        <v>353104119</v>
      </c>
    </row>
    <row r="65" spans="2:12" x14ac:dyDescent="0.2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x14ac:dyDescent="0.2">
      <c r="B66" s="35" t="s">
        <v>73</v>
      </c>
      <c r="C66" s="36">
        <f t="shared" ref="C66:I66" si="1">SUM(C14:C64)</f>
        <v>29588395810</v>
      </c>
      <c r="D66" s="36">
        <f t="shared" si="1"/>
        <v>14394354721</v>
      </c>
      <c r="E66" s="36">
        <f t="shared" si="1"/>
        <v>3110182769</v>
      </c>
      <c r="F66" s="33">
        <f t="shared" si="1"/>
        <v>245000000</v>
      </c>
      <c r="G66" s="33">
        <f t="shared" si="1"/>
        <v>2638965032</v>
      </c>
      <c r="H66" s="36">
        <f t="shared" si="1"/>
        <v>455821233</v>
      </c>
      <c r="I66" s="36">
        <f t="shared" si="1"/>
        <v>1429439392</v>
      </c>
      <c r="J66" s="36">
        <f t="shared" ref="J66:K66" si="2">SUM(J14:J64)</f>
        <v>1283496627</v>
      </c>
      <c r="K66" s="36">
        <f t="shared" si="2"/>
        <v>1459427633</v>
      </c>
      <c r="L66" s="37">
        <f>SUM(L14:L64)</f>
        <v>54605083217</v>
      </c>
    </row>
    <row r="67" spans="2:12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25" x14ac:dyDescent="0.2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75" x14ac:dyDescent="0.25">
      <c r="B70" s="44" t="s">
        <v>88</v>
      </c>
    </row>
    <row r="71" spans="2:12" ht="15.75" x14ac:dyDescent="0.25">
      <c r="B71" s="44" t="s">
        <v>87</v>
      </c>
    </row>
  </sheetData>
  <pageMargins left="0.7" right="0.7" top="0.75" bottom="0.75" header="0.3" footer="0.3"/>
  <pageSetup scale="5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1"/>
  <sheetViews>
    <sheetView zoomScaleNormal="100" workbookViewId="0"/>
  </sheetViews>
  <sheetFormatPr defaultRowHeight="12.75" x14ac:dyDescent="0.2"/>
  <cols>
    <col min="2" max="2" width="20.28515625" customWidth="1"/>
    <col min="3" max="12" width="15.7109375" customWidth="1"/>
    <col min="13" max="13" width="11.28515625" customWidth="1"/>
  </cols>
  <sheetData>
    <row r="1" spans="1:13" ht="18" x14ac:dyDescent="0.25">
      <c r="A1" s="4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>
        <f>'FY 2021 &amp; Est FY 2022-FY 2026'!K1</f>
        <v>44426</v>
      </c>
    </row>
    <row r="2" spans="1:13" x14ac:dyDescent="0.2">
      <c r="A2" s="41" t="s">
        <v>76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x14ac:dyDescent="0.2">
      <c r="B5" s="7"/>
      <c r="C5" s="8" t="s">
        <v>99</v>
      </c>
      <c r="D5" s="8"/>
      <c r="E5" s="8"/>
      <c r="F5" s="8"/>
      <c r="G5" s="8"/>
      <c r="H5" s="8"/>
      <c r="I5" s="8"/>
      <c r="J5" s="8"/>
      <c r="K5" s="8"/>
      <c r="L5" s="8"/>
    </row>
    <row r="6" spans="1:13" x14ac:dyDescent="0.2">
      <c r="B6" s="7"/>
      <c r="C6" s="9" t="s">
        <v>105</v>
      </c>
      <c r="D6" s="9"/>
      <c r="E6" s="9"/>
      <c r="F6" s="9"/>
      <c r="G6" s="9"/>
      <c r="H6" s="9"/>
      <c r="I6" s="9"/>
      <c r="J6" s="9"/>
      <c r="K6" s="9"/>
      <c r="L6" s="10"/>
    </row>
    <row r="7" spans="1:13" x14ac:dyDescent="0.2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">
      <c r="G8" s="11"/>
      <c r="H8" s="11"/>
      <c r="I8" s="11"/>
      <c r="J8" s="11"/>
      <c r="K8" s="11"/>
      <c r="L8" s="11"/>
    </row>
    <row r="9" spans="1:13" ht="15" x14ac:dyDescent="0.25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x14ac:dyDescent="0.2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89</v>
      </c>
      <c r="K10" s="14" t="s">
        <v>90</v>
      </c>
      <c r="L10" s="13"/>
    </row>
    <row r="11" spans="1:13" ht="15" x14ac:dyDescent="0.25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4.25" x14ac:dyDescent="0.2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x14ac:dyDescent="0.2">
      <c r="B14" s="20" t="s">
        <v>22</v>
      </c>
      <c r="C14" s="56">
        <v>603339600</v>
      </c>
      <c r="D14" s="56">
        <v>293516562</v>
      </c>
      <c r="E14" s="56">
        <v>63369338</v>
      </c>
      <c r="F14" s="56">
        <v>5047891</v>
      </c>
      <c r="G14" s="57">
        <v>13190759</v>
      </c>
      <c r="H14" s="56">
        <v>4304448</v>
      </c>
      <c r="I14" s="56">
        <v>27921819</v>
      </c>
      <c r="J14" s="56">
        <v>26171894</v>
      </c>
      <c r="K14" s="56">
        <v>29759318</v>
      </c>
      <c r="L14" s="23">
        <f>SUM(C14:K14)</f>
        <v>1066621629</v>
      </c>
    </row>
    <row r="15" spans="1:13" x14ac:dyDescent="0.2">
      <c r="B15" s="24" t="s">
        <v>23</v>
      </c>
      <c r="C15" s="25">
        <v>384907951</v>
      </c>
      <c r="D15" s="25">
        <v>187252517</v>
      </c>
      <c r="E15" s="25">
        <v>42422616</v>
      </c>
      <c r="F15" s="25">
        <v>1225000</v>
      </c>
      <c r="G15" s="25">
        <v>31819781</v>
      </c>
      <c r="H15" s="25">
        <v>3174317</v>
      </c>
      <c r="I15" s="25">
        <v>18453688</v>
      </c>
      <c r="J15" s="25">
        <v>16696683</v>
      </c>
      <c r="K15" s="25">
        <v>18985324</v>
      </c>
      <c r="L15" s="26">
        <f t="shared" ref="L15:L64" si="0">SUM(C15:K15)</f>
        <v>704937877</v>
      </c>
    </row>
    <row r="16" spans="1:13" x14ac:dyDescent="0.2">
      <c r="B16" s="27" t="s">
        <v>24</v>
      </c>
      <c r="C16" s="28">
        <v>551544308</v>
      </c>
      <c r="D16" s="28">
        <v>268318852</v>
      </c>
      <c r="E16" s="28">
        <v>59359766</v>
      </c>
      <c r="F16" s="28">
        <v>3184003</v>
      </c>
      <c r="G16" s="28">
        <v>59984819</v>
      </c>
      <c r="H16" s="28">
        <v>8191972</v>
      </c>
      <c r="I16" s="28">
        <v>26927473</v>
      </c>
      <c r="J16" s="28">
        <v>23925098</v>
      </c>
      <c r="K16" s="28">
        <v>27204550</v>
      </c>
      <c r="L16" s="29">
        <f t="shared" si="0"/>
        <v>1028640841</v>
      </c>
    </row>
    <row r="17" spans="2:12" x14ac:dyDescent="0.2">
      <c r="B17" s="30" t="s">
        <v>25</v>
      </c>
      <c r="C17" s="56">
        <v>408954688</v>
      </c>
      <c r="D17" s="56">
        <v>198950929</v>
      </c>
      <c r="E17" s="56">
        <v>42361513</v>
      </c>
      <c r="F17" s="56">
        <v>4012944</v>
      </c>
      <c r="G17" s="56">
        <v>14238373</v>
      </c>
      <c r="H17" s="56">
        <v>2405273</v>
      </c>
      <c r="I17" s="56">
        <v>19054544</v>
      </c>
      <c r="J17" s="56">
        <v>17739791</v>
      </c>
      <c r="K17" s="56">
        <v>20171414</v>
      </c>
      <c r="L17" s="23">
        <f t="shared" si="0"/>
        <v>727889469</v>
      </c>
    </row>
    <row r="18" spans="2:12" x14ac:dyDescent="0.2">
      <c r="B18" s="24" t="s">
        <v>26</v>
      </c>
      <c r="C18" s="25">
        <v>2610421037</v>
      </c>
      <c r="D18" s="25">
        <v>1269934559</v>
      </c>
      <c r="E18" s="25">
        <v>279389618</v>
      </c>
      <c r="F18" s="25">
        <v>16625715</v>
      </c>
      <c r="G18" s="25">
        <v>536600051</v>
      </c>
      <c r="H18" s="25">
        <v>70043490</v>
      </c>
      <c r="I18" s="25">
        <v>135078829</v>
      </c>
      <c r="J18" s="25">
        <v>113235831</v>
      </c>
      <c r="K18" s="25">
        <v>128757254</v>
      </c>
      <c r="L18" s="26">
        <f t="shared" si="0"/>
        <v>5160086384</v>
      </c>
    </row>
    <row r="19" spans="2:12" x14ac:dyDescent="0.2">
      <c r="B19" s="31" t="s">
        <v>27</v>
      </c>
      <c r="C19" s="28">
        <v>404206160</v>
      </c>
      <c r="D19" s="28">
        <v>196640835</v>
      </c>
      <c r="E19" s="28">
        <v>42162132</v>
      </c>
      <c r="F19" s="28">
        <v>3673853</v>
      </c>
      <c r="G19" s="28">
        <v>48906243</v>
      </c>
      <c r="H19" s="28">
        <v>7404067</v>
      </c>
      <c r="I19" s="28">
        <v>19904718</v>
      </c>
      <c r="J19" s="28">
        <v>17533808</v>
      </c>
      <c r="K19" s="28">
        <v>19937196</v>
      </c>
      <c r="L19" s="29">
        <f t="shared" si="0"/>
        <v>760369012</v>
      </c>
    </row>
    <row r="20" spans="2:12" x14ac:dyDescent="0.2">
      <c r="B20" s="30" t="s">
        <v>28</v>
      </c>
      <c r="C20" s="56">
        <v>372228376</v>
      </c>
      <c r="D20" s="56">
        <v>181084075</v>
      </c>
      <c r="E20" s="56">
        <v>40832121</v>
      </c>
      <c r="F20" s="56">
        <v>1377663</v>
      </c>
      <c r="G20" s="56">
        <v>51155357</v>
      </c>
      <c r="H20" s="56">
        <v>6460907</v>
      </c>
      <c r="I20" s="56">
        <v>18484853</v>
      </c>
      <c r="J20" s="56">
        <v>16146663</v>
      </c>
      <c r="K20" s="56">
        <v>18359913</v>
      </c>
      <c r="L20" s="23">
        <f t="shared" si="0"/>
        <v>706129928</v>
      </c>
    </row>
    <row r="21" spans="2:12" x14ac:dyDescent="0.2">
      <c r="B21" s="30" t="s">
        <v>29</v>
      </c>
      <c r="C21" s="25">
        <v>127388140</v>
      </c>
      <c r="D21" s="25">
        <v>61972609</v>
      </c>
      <c r="E21" s="25">
        <v>13220502</v>
      </c>
      <c r="F21" s="25">
        <v>1225000</v>
      </c>
      <c r="G21" s="25">
        <v>13484203</v>
      </c>
      <c r="H21" s="25">
        <v>2494589</v>
      </c>
      <c r="I21" s="25">
        <v>6225581</v>
      </c>
      <c r="J21" s="25">
        <v>5525891</v>
      </c>
      <c r="K21" s="25">
        <v>6283334</v>
      </c>
      <c r="L21" s="26">
        <f t="shared" si="0"/>
        <v>237819849</v>
      </c>
    </row>
    <row r="22" spans="2:12" x14ac:dyDescent="0.2">
      <c r="B22" s="31" t="s">
        <v>30</v>
      </c>
      <c r="C22" s="28">
        <v>120694672</v>
      </c>
      <c r="D22" s="28">
        <v>58716327</v>
      </c>
      <c r="E22" s="28">
        <v>12461479</v>
      </c>
      <c r="F22" s="28">
        <v>1225000</v>
      </c>
      <c r="G22" s="28">
        <v>11680475</v>
      </c>
      <c r="H22" s="28">
        <v>2484743</v>
      </c>
      <c r="I22" s="28">
        <v>5872285</v>
      </c>
      <c r="J22" s="28">
        <v>5235539</v>
      </c>
      <c r="K22" s="28">
        <v>5953183</v>
      </c>
      <c r="L22" s="29">
        <f t="shared" si="0"/>
        <v>224323703</v>
      </c>
    </row>
    <row r="23" spans="2:12" x14ac:dyDescent="0.2">
      <c r="B23" s="30" t="s">
        <v>31</v>
      </c>
      <c r="C23" s="56">
        <v>1506125843</v>
      </c>
      <c r="D23" s="56">
        <v>732709870</v>
      </c>
      <c r="E23" s="56">
        <v>161004799</v>
      </c>
      <c r="F23" s="56">
        <v>9786171</v>
      </c>
      <c r="G23" s="56">
        <v>15722539</v>
      </c>
      <c r="H23" s="56">
        <v>28985729</v>
      </c>
      <c r="I23" s="56">
        <v>69729476</v>
      </c>
      <c r="J23" s="56">
        <v>65333297</v>
      </c>
      <c r="K23" s="56">
        <v>74288639</v>
      </c>
      <c r="L23" s="23">
        <f t="shared" si="0"/>
        <v>2663686363</v>
      </c>
    </row>
    <row r="24" spans="2:12" x14ac:dyDescent="0.2">
      <c r="B24" s="30" t="s">
        <v>32</v>
      </c>
      <c r="C24" s="25">
        <v>991577012</v>
      </c>
      <c r="D24" s="25">
        <v>482388817</v>
      </c>
      <c r="E24" s="25">
        <v>103588482</v>
      </c>
      <c r="F24" s="25">
        <v>8853916</v>
      </c>
      <c r="G24" s="25">
        <v>78567006</v>
      </c>
      <c r="H24" s="25">
        <v>10876883</v>
      </c>
      <c r="I24" s="25">
        <v>47520324</v>
      </c>
      <c r="J24" s="25">
        <v>43013003</v>
      </c>
      <c r="K24" s="25">
        <v>48908866</v>
      </c>
      <c r="L24" s="26">
        <f t="shared" si="0"/>
        <v>1815294309</v>
      </c>
    </row>
    <row r="25" spans="2:12" x14ac:dyDescent="0.2">
      <c r="B25" s="31" t="s">
        <v>33</v>
      </c>
      <c r="C25" s="28">
        <v>128285560</v>
      </c>
      <c r="D25" s="28">
        <v>62409191</v>
      </c>
      <c r="E25" s="28">
        <v>13322268</v>
      </c>
      <c r="F25" s="28">
        <v>1225000</v>
      </c>
      <c r="G25" s="28">
        <v>11977525</v>
      </c>
      <c r="H25" s="28">
        <v>2448318</v>
      </c>
      <c r="I25" s="28">
        <v>6224671</v>
      </c>
      <c r="J25" s="28">
        <v>5564819</v>
      </c>
      <c r="K25" s="28">
        <v>6327599</v>
      </c>
      <c r="L25" s="29">
        <f t="shared" si="0"/>
        <v>237784951</v>
      </c>
    </row>
    <row r="26" spans="2:12" x14ac:dyDescent="0.2">
      <c r="B26" s="24" t="s">
        <v>34</v>
      </c>
      <c r="C26" s="56">
        <v>221262560</v>
      </c>
      <c r="D26" s="56">
        <v>107641245</v>
      </c>
      <c r="E26" s="56">
        <v>23133538</v>
      </c>
      <c r="F26" s="56">
        <v>1957093</v>
      </c>
      <c r="G26" s="56">
        <v>14816290</v>
      </c>
      <c r="H26" s="56">
        <v>2266628</v>
      </c>
      <c r="I26" s="56">
        <v>10526484</v>
      </c>
      <c r="J26" s="56">
        <v>9598011</v>
      </c>
      <c r="K26" s="56">
        <v>10913626</v>
      </c>
      <c r="L26" s="23">
        <f t="shared" si="0"/>
        <v>402115475</v>
      </c>
    </row>
    <row r="27" spans="2:12" x14ac:dyDescent="0.2">
      <c r="B27" s="30" t="s">
        <v>35</v>
      </c>
      <c r="C27" s="25">
        <v>1060692724</v>
      </c>
      <c r="D27" s="25">
        <v>516012677</v>
      </c>
      <c r="E27" s="25">
        <v>108973096</v>
      </c>
      <c r="F27" s="25">
        <v>11306853</v>
      </c>
      <c r="G27" s="25">
        <v>127299951</v>
      </c>
      <c r="H27" s="25">
        <v>23887494</v>
      </c>
      <c r="I27" s="25">
        <v>52324691</v>
      </c>
      <c r="J27" s="25">
        <v>46011130</v>
      </c>
      <c r="K27" s="25">
        <v>52317952</v>
      </c>
      <c r="L27" s="26">
        <f t="shared" si="0"/>
        <v>1998826568</v>
      </c>
    </row>
    <row r="28" spans="2:12" x14ac:dyDescent="0.2">
      <c r="B28" s="31" t="s">
        <v>36</v>
      </c>
      <c r="C28" s="28">
        <v>734220604</v>
      </c>
      <c r="D28" s="28">
        <v>357188402</v>
      </c>
      <c r="E28" s="28">
        <v>75313391</v>
      </c>
      <c r="F28" s="28">
        <v>7945421</v>
      </c>
      <c r="G28" s="28">
        <v>54478579</v>
      </c>
      <c r="H28" s="28">
        <v>7327425</v>
      </c>
      <c r="I28" s="28">
        <v>35067879</v>
      </c>
      <c r="J28" s="28">
        <v>31849299</v>
      </c>
      <c r="K28" s="28">
        <v>36214935</v>
      </c>
      <c r="L28" s="29">
        <f t="shared" si="0"/>
        <v>1339605935</v>
      </c>
    </row>
    <row r="29" spans="2:12" x14ac:dyDescent="0.2">
      <c r="B29" s="30" t="s">
        <v>37</v>
      </c>
      <c r="C29" s="56">
        <v>388170732</v>
      </c>
      <c r="D29" s="56">
        <v>188839815</v>
      </c>
      <c r="E29" s="56">
        <v>38305118</v>
      </c>
      <c r="F29" s="56">
        <v>5712490</v>
      </c>
      <c r="G29" s="56">
        <v>13060393</v>
      </c>
      <c r="H29" s="56">
        <v>2776863</v>
      </c>
      <c r="I29" s="56">
        <v>18087213</v>
      </c>
      <c r="J29" s="56">
        <v>16838217</v>
      </c>
      <c r="K29" s="56">
        <v>19146259</v>
      </c>
      <c r="L29" s="23">
        <f t="shared" si="0"/>
        <v>690937100</v>
      </c>
    </row>
    <row r="30" spans="2:12" x14ac:dyDescent="0.2">
      <c r="B30" s="30" t="s">
        <v>38</v>
      </c>
      <c r="C30" s="25">
        <v>297558197</v>
      </c>
      <c r="D30" s="25">
        <v>144758042</v>
      </c>
      <c r="E30" s="25">
        <v>27174791</v>
      </c>
      <c r="F30" s="25">
        <v>6567578</v>
      </c>
      <c r="G30" s="25">
        <v>11003451</v>
      </c>
      <c r="H30" s="25">
        <v>2726855</v>
      </c>
      <c r="I30" s="25">
        <v>13907768</v>
      </c>
      <c r="J30" s="25">
        <v>12907592</v>
      </c>
      <c r="K30" s="25">
        <v>14676857</v>
      </c>
      <c r="L30" s="26">
        <f t="shared" si="0"/>
        <v>531281131</v>
      </c>
    </row>
    <row r="31" spans="2:12" x14ac:dyDescent="0.2">
      <c r="B31" s="31" t="s">
        <v>39</v>
      </c>
      <c r="C31" s="28">
        <v>525984244</v>
      </c>
      <c r="D31" s="28">
        <v>255884227</v>
      </c>
      <c r="E31" s="28">
        <v>55731535</v>
      </c>
      <c r="F31" s="28">
        <v>3913786</v>
      </c>
      <c r="G31" s="28">
        <v>15840263</v>
      </c>
      <c r="H31" s="28">
        <v>3546436</v>
      </c>
      <c r="I31" s="28">
        <v>24453044</v>
      </c>
      <c r="J31" s="28">
        <v>22816344</v>
      </c>
      <c r="K31" s="28">
        <v>25943817</v>
      </c>
      <c r="L31" s="29">
        <f t="shared" si="0"/>
        <v>934113696</v>
      </c>
    </row>
    <row r="32" spans="2:12" x14ac:dyDescent="0.2">
      <c r="B32" s="30" t="s">
        <v>40</v>
      </c>
      <c r="C32" s="56">
        <v>556333541</v>
      </c>
      <c r="D32" s="56">
        <v>270648750</v>
      </c>
      <c r="E32" s="56">
        <v>58597787</v>
      </c>
      <c r="F32" s="56">
        <v>4489070</v>
      </c>
      <c r="G32" s="56">
        <v>13235183</v>
      </c>
      <c r="H32" s="56">
        <v>6018729</v>
      </c>
      <c r="I32" s="56">
        <v>25830348</v>
      </c>
      <c r="J32" s="56">
        <v>24132847</v>
      </c>
      <c r="K32" s="56">
        <v>27440776</v>
      </c>
      <c r="L32" s="23">
        <f t="shared" si="0"/>
        <v>986727031</v>
      </c>
    </row>
    <row r="33" spans="2:12" x14ac:dyDescent="0.2">
      <c r="B33" s="24" t="s">
        <v>41</v>
      </c>
      <c r="C33" s="25">
        <v>140755378</v>
      </c>
      <c r="D33" s="25">
        <v>68475589</v>
      </c>
      <c r="E33" s="25">
        <v>14665360</v>
      </c>
      <c r="F33" s="25">
        <v>1295955</v>
      </c>
      <c r="G33" s="25">
        <v>11906288</v>
      </c>
      <c r="H33" s="25">
        <v>2578902</v>
      </c>
      <c r="I33" s="25">
        <v>6793634</v>
      </c>
      <c r="J33" s="25">
        <v>6105740</v>
      </c>
      <c r="K33" s="25">
        <v>6942664</v>
      </c>
      <c r="L33" s="26">
        <f t="shared" si="0"/>
        <v>259519510</v>
      </c>
    </row>
    <row r="34" spans="2:12" x14ac:dyDescent="0.2">
      <c r="B34" s="31" t="s">
        <v>42</v>
      </c>
      <c r="C34" s="28">
        <v>443666123</v>
      </c>
      <c r="D34" s="28">
        <v>215837573</v>
      </c>
      <c r="E34" s="28">
        <v>47803099</v>
      </c>
      <c r="F34" s="28">
        <v>2507549</v>
      </c>
      <c r="G34" s="28">
        <v>62086880</v>
      </c>
      <c r="H34" s="28">
        <v>9707944</v>
      </c>
      <c r="I34" s="28">
        <v>22116339</v>
      </c>
      <c r="J34" s="28">
        <v>19245517</v>
      </c>
      <c r="K34" s="28">
        <v>21883532</v>
      </c>
      <c r="L34" s="29">
        <f t="shared" si="0"/>
        <v>844854556</v>
      </c>
    </row>
    <row r="35" spans="2:12" x14ac:dyDescent="0.2">
      <c r="B35" s="30" t="s">
        <v>43</v>
      </c>
      <c r="C35" s="56">
        <v>440507655</v>
      </c>
      <c r="D35" s="56">
        <v>214301022</v>
      </c>
      <c r="E35" s="56">
        <v>47316932</v>
      </c>
      <c r="F35" s="56">
        <v>2635554</v>
      </c>
      <c r="G35" s="56">
        <v>73331493</v>
      </c>
      <c r="H35" s="56">
        <v>12584228</v>
      </c>
      <c r="I35" s="56">
        <v>22352196</v>
      </c>
      <c r="J35" s="56">
        <v>19108508</v>
      </c>
      <c r="K35" s="56">
        <v>21727742</v>
      </c>
      <c r="L35" s="23">
        <f t="shared" si="0"/>
        <v>853865330</v>
      </c>
    </row>
    <row r="36" spans="2:12" x14ac:dyDescent="0.2">
      <c r="B36" s="24" t="s">
        <v>44</v>
      </c>
      <c r="C36" s="25">
        <v>792523135</v>
      </c>
      <c r="D36" s="25">
        <v>385551796</v>
      </c>
      <c r="E36" s="25">
        <v>81715112</v>
      </c>
      <c r="F36" s="25">
        <v>8155065</v>
      </c>
      <c r="G36" s="25">
        <v>85571027</v>
      </c>
      <c r="H36" s="25">
        <v>14497161</v>
      </c>
      <c r="I36" s="25">
        <v>38749082</v>
      </c>
      <c r="J36" s="25">
        <v>34378368</v>
      </c>
      <c r="K36" s="25">
        <v>39090668</v>
      </c>
      <c r="L36" s="26">
        <f t="shared" si="0"/>
        <v>1480231414</v>
      </c>
    </row>
    <row r="37" spans="2:12" x14ac:dyDescent="0.2">
      <c r="B37" s="27" t="s">
        <v>45</v>
      </c>
      <c r="C37" s="28">
        <v>501654691</v>
      </c>
      <c r="D37" s="28">
        <v>244048228</v>
      </c>
      <c r="E37" s="28">
        <v>50353820</v>
      </c>
      <c r="F37" s="28">
        <v>6532589</v>
      </c>
      <c r="G37" s="28">
        <v>37262077</v>
      </c>
      <c r="H37" s="28">
        <v>6401049</v>
      </c>
      <c r="I37" s="28">
        <v>23998609</v>
      </c>
      <c r="J37" s="28">
        <v>21760967</v>
      </c>
      <c r="K37" s="28">
        <v>24743779</v>
      </c>
      <c r="L37" s="29">
        <f t="shared" si="0"/>
        <v>916755809</v>
      </c>
    </row>
    <row r="38" spans="2:12" x14ac:dyDescent="0.2">
      <c r="B38" s="30" t="s">
        <v>46</v>
      </c>
      <c r="C38" s="56">
        <v>382136527</v>
      </c>
      <c r="D38" s="56">
        <v>185904257</v>
      </c>
      <c r="E38" s="56">
        <v>39579170</v>
      </c>
      <c r="F38" s="56">
        <v>3754173</v>
      </c>
      <c r="G38" s="56">
        <v>12972352</v>
      </c>
      <c r="H38" s="56">
        <v>2380616</v>
      </c>
      <c r="I38" s="56">
        <v>17799643</v>
      </c>
      <c r="J38" s="56">
        <v>16576463</v>
      </c>
      <c r="K38" s="56">
        <v>18848626</v>
      </c>
      <c r="L38" s="23">
        <f t="shared" si="0"/>
        <v>679951827</v>
      </c>
    </row>
    <row r="39" spans="2:12" x14ac:dyDescent="0.2">
      <c r="B39" s="30" t="s">
        <v>47</v>
      </c>
      <c r="C39" s="25">
        <v>745346052</v>
      </c>
      <c r="D39" s="25">
        <v>362600782</v>
      </c>
      <c r="E39" s="25">
        <v>78517706</v>
      </c>
      <c r="F39" s="25">
        <v>6002705</v>
      </c>
      <c r="G39" s="25">
        <v>27254978</v>
      </c>
      <c r="H39" s="25">
        <v>7276702</v>
      </c>
      <c r="I39" s="25">
        <v>34840954</v>
      </c>
      <c r="J39" s="25">
        <v>32331903</v>
      </c>
      <c r="K39" s="25">
        <v>36763691</v>
      </c>
      <c r="L39" s="26">
        <f t="shared" si="0"/>
        <v>1330935473</v>
      </c>
    </row>
    <row r="40" spans="2:12" x14ac:dyDescent="0.2">
      <c r="B40" s="27" t="s">
        <v>48</v>
      </c>
      <c r="C40" s="28">
        <v>320219587</v>
      </c>
      <c r="D40" s="28">
        <v>155782502</v>
      </c>
      <c r="E40" s="28">
        <v>34246735</v>
      </c>
      <c r="F40" s="28">
        <v>2065380</v>
      </c>
      <c r="G40" s="28">
        <v>17213815</v>
      </c>
      <c r="H40" s="28">
        <v>2516856</v>
      </c>
      <c r="I40" s="28">
        <v>15100134</v>
      </c>
      <c r="J40" s="28">
        <v>13890606</v>
      </c>
      <c r="K40" s="28">
        <v>15794615</v>
      </c>
      <c r="L40" s="29">
        <f t="shared" si="0"/>
        <v>576830230</v>
      </c>
    </row>
    <row r="41" spans="2:12" x14ac:dyDescent="0.2">
      <c r="B41" s="30" t="s">
        <v>49</v>
      </c>
      <c r="C41" s="56">
        <v>225399280</v>
      </c>
      <c r="D41" s="56">
        <v>109653704</v>
      </c>
      <c r="E41" s="56">
        <v>21673936</v>
      </c>
      <c r="F41" s="56">
        <v>3885788</v>
      </c>
      <c r="G41" s="56">
        <v>11895748</v>
      </c>
      <c r="H41" s="56">
        <v>2320287</v>
      </c>
      <c r="I41" s="56">
        <v>10637641</v>
      </c>
      <c r="J41" s="56">
        <v>9777455</v>
      </c>
      <c r="K41" s="56">
        <v>11117667</v>
      </c>
      <c r="L41" s="23">
        <f t="shared" si="0"/>
        <v>406361506</v>
      </c>
    </row>
    <row r="42" spans="2:12" x14ac:dyDescent="0.2">
      <c r="B42" s="30" t="s">
        <v>50</v>
      </c>
      <c r="C42" s="25">
        <v>268753672</v>
      </c>
      <c r="D42" s="25">
        <v>130745030</v>
      </c>
      <c r="E42" s="25">
        <v>29180932</v>
      </c>
      <c r="F42" s="25">
        <v>1295075</v>
      </c>
      <c r="G42" s="25">
        <v>37659327</v>
      </c>
      <c r="H42" s="25">
        <v>4595618</v>
      </c>
      <c r="I42" s="25">
        <v>13363915</v>
      </c>
      <c r="J42" s="25">
        <v>11658098</v>
      </c>
      <c r="K42" s="25">
        <v>13256093</v>
      </c>
      <c r="L42" s="26">
        <f t="shared" si="0"/>
        <v>510507760</v>
      </c>
    </row>
    <row r="43" spans="2:12" x14ac:dyDescent="0.2">
      <c r="B43" s="27" t="s">
        <v>51</v>
      </c>
      <c r="C43" s="28">
        <v>125267901</v>
      </c>
      <c r="D43" s="28">
        <v>60941141</v>
      </c>
      <c r="E43" s="28">
        <v>12980073</v>
      </c>
      <c r="F43" s="28">
        <v>1225000</v>
      </c>
      <c r="G43" s="28">
        <v>11966521</v>
      </c>
      <c r="H43" s="28">
        <v>2213114</v>
      </c>
      <c r="I43" s="28">
        <v>6080751</v>
      </c>
      <c r="J43" s="28">
        <v>5433918</v>
      </c>
      <c r="K43" s="28">
        <v>6178755</v>
      </c>
      <c r="L43" s="29">
        <f t="shared" si="0"/>
        <v>232287174</v>
      </c>
    </row>
    <row r="44" spans="2:12" x14ac:dyDescent="0.2">
      <c r="B44" s="30" t="s">
        <v>52</v>
      </c>
      <c r="C44" s="56">
        <v>726222735</v>
      </c>
      <c r="D44" s="56">
        <v>353297547</v>
      </c>
      <c r="E44" s="56">
        <v>78427686</v>
      </c>
      <c r="F44" s="56">
        <v>3924188</v>
      </c>
      <c r="G44" s="56">
        <v>120360457</v>
      </c>
      <c r="H44" s="56">
        <v>17428091</v>
      </c>
      <c r="I44" s="56">
        <v>36746370</v>
      </c>
      <c r="J44" s="56">
        <v>31502364</v>
      </c>
      <c r="K44" s="56">
        <v>35820446</v>
      </c>
      <c r="L44" s="23">
        <f t="shared" si="0"/>
        <v>1403729884</v>
      </c>
    </row>
    <row r="45" spans="2:12" x14ac:dyDescent="0.2">
      <c r="B45" s="24" t="s">
        <v>53</v>
      </c>
      <c r="C45" s="25">
        <v>287912194</v>
      </c>
      <c r="D45" s="25">
        <v>140065392</v>
      </c>
      <c r="E45" s="25">
        <v>30791505</v>
      </c>
      <c r="F45" s="25">
        <v>1857031</v>
      </c>
      <c r="G45" s="25">
        <v>13196677</v>
      </c>
      <c r="H45" s="25">
        <v>2253324</v>
      </c>
      <c r="I45" s="25">
        <v>13515106</v>
      </c>
      <c r="J45" s="25">
        <v>12489164</v>
      </c>
      <c r="K45" s="25">
        <v>14201074</v>
      </c>
      <c r="L45" s="26">
        <f t="shared" si="0"/>
        <v>516281467</v>
      </c>
    </row>
    <row r="46" spans="2:12" x14ac:dyDescent="0.2">
      <c r="B46" s="27" t="s">
        <v>54</v>
      </c>
      <c r="C46" s="28">
        <v>1211940325</v>
      </c>
      <c r="D46" s="28">
        <v>589592590</v>
      </c>
      <c r="E46" s="28">
        <v>130798238</v>
      </c>
      <c r="F46" s="28">
        <v>6632817</v>
      </c>
      <c r="G46" s="28">
        <v>211822310</v>
      </c>
      <c r="H46" s="28">
        <v>34961005</v>
      </c>
      <c r="I46" s="28">
        <v>61775946</v>
      </c>
      <c r="J46" s="28">
        <v>52572006</v>
      </c>
      <c r="K46" s="28">
        <v>59778138</v>
      </c>
      <c r="L46" s="29">
        <f t="shared" si="0"/>
        <v>2359873375</v>
      </c>
    </row>
    <row r="47" spans="2:12" x14ac:dyDescent="0.2">
      <c r="B47" s="30" t="s">
        <v>55</v>
      </c>
      <c r="C47" s="56">
        <v>803791563</v>
      </c>
      <c r="D47" s="56">
        <v>391033733</v>
      </c>
      <c r="E47" s="56">
        <v>83892328</v>
      </c>
      <c r="F47" s="56">
        <v>7255660</v>
      </c>
      <c r="G47" s="56">
        <v>59261617</v>
      </c>
      <c r="H47" s="56">
        <v>8143216</v>
      </c>
      <c r="I47" s="56">
        <v>38383807</v>
      </c>
      <c r="J47" s="56">
        <v>34867175</v>
      </c>
      <c r="K47" s="56">
        <v>39646476</v>
      </c>
      <c r="L47" s="23">
        <f t="shared" si="0"/>
        <v>1466275575</v>
      </c>
    </row>
    <row r="48" spans="2:12" x14ac:dyDescent="0.2">
      <c r="B48" s="24" t="s">
        <v>56</v>
      </c>
      <c r="C48" s="25">
        <v>192241353</v>
      </c>
      <c r="D48" s="25">
        <v>93522821</v>
      </c>
      <c r="E48" s="25">
        <v>17882693</v>
      </c>
      <c r="F48" s="25">
        <v>3917004</v>
      </c>
      <c r="G48" s="25">
        <v>12164385</v>
      </c>
      <c r="H48" s="25">
        <v>2350482</v>
      </c>
      <c r="I48" s="25">
        <v>9137010</v>
      </c>
      <c r="J48" s="25">
        <v>8339118</v>
      </c>
      <c r="K48" s="25">
        <v>9482175</v>
      </c>
      <c r="L48" s="26">
        <f t="shared" si="0"/>
        <v>349037041</v>
      </c>
    </row>
    <row r="49" spans="2:12" x14ac:dyDescent="0.2">
      <c r="B49" s="31" t="s">
        <v>57</v>
      </c>
      <c r="C49" s="28">
        <v>1009236198</v>
      </c>
      <c r="D49" s="28">
        <v>490979772</v>
      </c>
      <c r="E49" s="28">
        <v>105008961</v>
      </c>
      <c r="F49" s="28">
        <v>9435945</v>
      </c>
      <c r="G49" s="28">
        <v>110721287</v>
      </c>
      <c r="H49" s="28">
        <v>16217239</v>
      </c>
      <c r="I49" s="28">
        <v>49331650</v>
      </c>
      <c r="J49" s="28">
        <v>43779030</v>
      </c>
      <c r="K49" s="28">
        <v>49779893</v>
      </c>
      <c r="L49" s="29">
        <f t="shared" si="0"/>
        <v>1884489975</v>
      </c>
    </row>
    <row r="50" spans="2:12" x14ac:dyDescent="0.2">
      <c r="B50" s="30" t="s">
        <v>58</v>
      </c>
      <c r="C50" s="56">
        <v>502827344</v>
      </c>
      <c r="D50" s="56">
        <v>244618708</v>
      </c>
      <c r="E50" s="56">
        <v>51329888</v>
      </c>
      <c r="F50" s="56">
        <v>5689498</v>
      </c>
      <c r="G50" s="56">
        <v>13592305</v>
      </c>
      <c r="H50" s="56">
        <v>3619748</v>
      </c>
      <c r="I50" s="56">
        <v>23340967</v>
      </c>
      <c r="J50" s="56">
        <v>21811835</v>
      </c>
      <c r="K50" s="56">
        <v>24801619</v>
      </c>
      <c r="L50" s="23">
        <f t="shared" si="0"/>
        <v>891631912</v>
      </c>
    </row>
    <row r="51" spans="2:12" x14ac:dyDescent="0.2">
      <c r="B51" s="30" t="s">
        <v>59</v>
      </c>
      <c r="C51" s="25">
        <v>388051231</v>
      </c>
      <c r="D51" s="25">
        <v>188781680</v>
      </c>
      <c r="E51" s="25">
        <v>40746555</v>
      </c>
      <c r="F51" s="25">
        <v>3257501</v>
      </c>
      <c r="G51" s="25">
        <v>22432406</v>
      </c>
      <c r="H51" s="25">
        <v>5067613</v>
      </c>
      <c r="I51" s="25">
        <v>18395267</v>
      </c>
      <c r="J51" s="25">
        <v>16833033</v>
      </c>
      <c r="K51" s="25">
        <v>19140365</v>
      </c>
      <c r="L51" s="26">
        <f t="shared" si="0"/>
        <v>702705651</v>
      </c>
    </row>
    <row r="52" spans="2:12" x14ac:dyDescent="0.2">
      <c r="B52" s="31" t="s">
        <v>60</v>
      </c>
      <c r="C52" s="28">
        <v>1245038090</v>
      </c>
      <c r="D52" s="28">
        <v>605694206</v>
      </c>
      <c r="E52" s="28">
        <v>134000068</v>
      </c>
      <c r="F52" s="28">
        <v>7184193</v>
      </c>
      <c r="G52" s="28">
        <v>120831982</v>
      </c>
      <c r="H52" s="28">
        <v>18158683</v>
      </c>
      <c r="I52" s="28">
        <v>60384438</v>
      </c>
      <c r="J52" s="28">
        <v>54007733</v>
      </c>
      <c r="K52" s="28">
        <v>61410663</v>
      </c>
      <c r="L52" s="29">
        <f t="shared" si="0"/>
        <v>2306710056</v>
      </c>
    </row>
    <row r="53" spans="2:12" x14ac:dyDescent="0.2">
      <c r="B53" s="30" t="s">
        <v>61</v>
      </c>
      <c r="C53" s="56">
        <v>168237655</v>
      </c>
      <c r="D53" s="56">
        <v>81845345</v>
      </c>
      <c r="E53" s="56">
        <v>17852736</v>
      </c>
      <c r="F53" s="56">
        <v>1225000</v>
      </c>
      <c r="G53" s="56">
        <v>12060371</v>
      </c>
      <c r="H53" s="56">
        <v>2599757</v>
      </c>
      <c r="I53" s="56">
        <v>8048762</v>
      </c>
      <c r="J53" s="56">
        <v>7297877</v>
      </c>
      <c r="K53" s="56">
        <v>8298209</v>
      </c>
      <c r="L53" s="23">
        <f t="shared" si="0"/>
        <v>307465712</v>
      </c>
    </row>
    <row r="54" spans="2:12" x14ac:dyDescent="0.2">
      <c r="B54" s="30" t="s">
        <v>62</v>
      </c>
      <c r="C54" s="25">
        <v>530086257</v>
      </c>
      <c r="D54" s="25">
        <v>257879801</v>
      </c>
      <c r="E54" s="25">
        <v>55307298</v>
      </c>
      <c r="F54" s="25">
        <v>4803181</v>
      </c>
      <c r="G54" s="25">
        <v>15146851</v>
      </c>
      <c r="H54" s="25">
        <v>4409637</v>
      </c>
      <c r="I54" s="25">
        <v>24644247</v>
      </c>
      <c r="J54" s="25">
        <v>22994282</v>
      </c>
      <c r="K54" s="25">
        <v>26146146</v>
      </c>
      <c r="L54" s="26">
        <f t="shared" si="0"/>
        <v>941417700</v>
      </c>
    </row>
    <row r="55" spans="2:12" x14ac:dyDescent="0.2">
      <c r="B55" s="31" t="s">
        <v>63</v>
      </c>
      <c r="C55" s="28">
        <v>218269977</v>
      </c>
      <c r="D55" s="28">
        <v>106185394</v>
      </c>
      <c r="E55" s="28">
        <v>22153292</v>
      </c>
      <c r="F55" s="28">
        <v>2597987</v>
      </c>
      <c r="G55" s="28">
        <v>14183954</v>
      </c>
      <c r="H55" s="28">
        <v>2473894</v>
      </c>
      <c r="I55" s="28">
        <v>10378898</v>
      </c>
      <c r="J55" s="28">
        <v>9468198</v>
      </c>
      <c r="K55" s="28">
        <v>10766019</v>
      </c>
      <c r="L55" s="29">
        <f t="shared" si="0"/>
        <v>396477613</v>
      </c>
    </row>
    <row r="56" spans="2:12" x14ac:dyDescent="0.2">
      <c r="B56" s="30" t="s">
        <v>64</v>
      </c>
      <c r="C56" s="56">
        <v>654243317</v>
      </c>
      <c r="D56" s="56">
        <v>318280533</v>
      </c>
      <c r="E56" s="56">
        <v>68812289</v>
      </c>
      <c r="F56" s="56">
        <v>5377296</v>
      </c>
      <c r="G56" s="56">
        <v>42830881</v>
      </c>
      <c r="H56" s="56">
        <v>6729829</v>
      </c>
      <c r="I56" s="56">
        <v>31099816</v>
      </c>
      <c r="J56" s="56">
        <v>28380014</v>
      </c>
      <c r="K56" s="56">
        <v>32270109</v>
      </c>
      <c r="L56" s="23">
        <f t="shared" si="0"/>
        <v>1188024084</v>
      </c>
    </row>
    <row r="57" spans="2:12" x14ac:dyDescent="0.2">
      <c r="B57" s="24" t="s">
        <v>65</v>
      </c>
      <c r="C57" s="25">
        <v>3014619170</v>
      </c>
      <c r="D57" s="25">
        <v>1466571488</v>
      </c>
      <c r="E57" s="25">
        <v>320876520</v>
      </c>
      <c r="F57" s="25">
        <v>20973888</v>
      </c>
      <c r="G57" s="25">
        <v>201803060</v>
      </c>
      <c r="H57" s="25">
        <v>36324579</v>
      </c>
      <c r="I57" s="25">
        <v>143563981</v>
      </c>
      <c r="J57" s="25">
        <v>130769291</v>
      </c>
      <c r="K57" s="25">
        <v>148694054</v>
      </c>
      <c r="L57" s="26">
        <f t="shared" si="0"/>
        <v>5484196031</v>
      </c>
    </row>
    <row r="58" spans="2:12" x14ac:dyDescent="0.2">
      <c r="B58" s="31" t="s">
        <v>66</v>
      </c>
      <c r="C58" s="28">
        <v>269367472</v>
      </c>
      <c r="D58" s="28">
        <v>131043635</v>
      </c>
      <c r="E58" s="28">
        <v>28641611</v>
      </c>
      <c r="F58" s="28">
        <v>1903998</v>
      </c>
      <c r="G58" s="28">
        <v>14938816</v>
      </c>
      <c r="H58" s="28">
        <v>4536603</v>
      </c>
      <c r="I58" s="28">
        <v>12779536</v>
      </c>
      <c r="J58" s="28">
        <v>11684724</v>
      </c>
      <c r="K58" s="28">
        <v>13286369</v>
      </c>
      <c r="L58" s="29">
        <f t="shared" si="0"/>
        <v>488182764</v>
      </c>
    </row>
    <row r="59" spans="2:12" x14ac:dyDescent="0.2">
      <c r="B59" s="24" t="s">
        <v>67</v>
      </c>
      <c r="C59" s="56">
        <v>154338594</v>
      </c>
      <c r="D59" s="56">
        <v>75083640</v>
      </c>
      <c r="E59" s="56">
        <v>16276617</v>
      </c>
      <c r="F59" s="56">
        <v>1225000</v>
      </c>
      <c r="G59" s="56">
        <v>13697211</v>
      </c>
      <c r="H59" s="56">
        <v>2934758</v>
      </c>
      <c r="I59" s="56">
        <v>7469366</v>
      </c>
      <c r="J59" s="56">
        <v>6694958</v>
      </c>
      <c r="K59" s="56">
        <v>7612647</v>
      </c>
      <c r="L59" s="23">
        <f t="shared" si="0"/>
        <v>285332791</v>
      </c>
    </row>
    <row r="60" spans="2:12" x14ac:dyDescent="0.2">
      <c r="B60" s="30" t="s">
        <v>68</v>
      </c>
      <c r="C60" s="25">
        <v>779354303</v>
      </c>
      <c r="D60" s="25">
        <v>379145337</v>
      </c>
      <c r="E60" s="25">
        <v>83417078</v>
      </c>
      <c r="F60" s="25">
        <v>4959785</v>
      </c>
      <c r="G60" s="25">
        <v>63501867</v>
      </c>
      <c r="H60" s="25">
        <v>10583968</v>
      </c>
      <c r="I60" s="25">
        <v>37451511</v>
      </c>
      <c r="J60" s="25">
        <v>33807126</v>
      </c>
      <c r="K60" s="25">
        <v>38441124</v>
      </c>
      <c r="L60" s="26">
        <f t="shared" si="0"/>
        <v>1430662099</v>
      </c>
    </row>
    <row r="61" spans="2:12" x14ac:dyDescent="0.2">
      <c r="B61" s="27" t="s">
        <v>69</v>
      </c>
      <c r="C61" s="28">
        <v>517046710</v>
      </c>
      <c r="D61" s="28">
        <v>251536237</v>
      </c>
      <c r="E61" s="28">
        <v>54213734</v>
      </c>
      <c r="F61" s="28">
        <v>4418093</v>
      </c>
      <c r="G61" s="28">
        <v>42727135</v>
      </c>
      <c r="H61" s="28">
        <v>10250760</v>
      </c>
      <c r="I61" s="28">
        <v>24949314</v>
      </c>
      <c r="J61" s="28">
        <v>22428648</v>
      </c>
      <c r="K61" s="28">
        <v>25502979</v>
      </c>
      <c r="L61" s="29">
        <f t="shared" si="0"/>
        <v>953073610</v>
      </c>
    </row>
    <row r="62" spans="2:12" x14ac:dyDescent="0.2">
      <c r="B62" s="30" t="s">
        <v>70</v>
      </c>
      <c r="C62" s="56">
        <v>342297633</v>
      </c>
      <c r="D62" s="56">
        <v>166523173</v>
      </c>
      <c r="E62" s="56">
        <v>36683303</v>
      </c>
      <c r="F62" s="56">
        <v>2132408</v>
      </c>
      <c r="G62" s="56">
        <v>16561068</v>
      </c>
      <c r="H62" s="56">
        <v>2383041</v>
      </c>
      <c r="I62" s="56">
        <v>16083528</v>
      </c>
      <c r="J62" s="56">
        <v>14848316</v>
      </c>
      <c r="K62" s="56">
        <v>16883599</v>
      </c>
      <c r="L62" s="23">
        <f t="shared" si="0"/>
        <v>614396069</v>
      </c>
    </row>
    <row r="63" spans="2:12" x14ac:dyDescent="0.2">
      <c r="B63" s="30" t="s">
        <v>71</v>
      </c>
      <c r="C63" s="25">
        <v>586121574</v>
      </c>
      <c r="D63" s="25">
        <v>285140225</v>
      </c>
      <c r="E63" s="25">
        <v>60169499</v>
      </c>
      <c r="F63" s="25">
        <v>6295247</v>
      </c>
      <c r="G63" s="25">
        <v>31679152</v>
      </c>
      <c r="H63" s="25">
        <v>6400504</v>
      </c>
      <c r="I63" s="25">
        <v>27691714</v>
      </c>
      <c r="J63" s="25">
        <v>25425004</v>
      </c>
      <c r="K63" s="25">
        <v>28910051</v>
      </c>
      <c r="L63" s="26">
        <f t="shared" si="0"/>
        <v>1057832970</v>
      </c>
    </row>
    <row r="64" spans="2:12" x14ac:dyDescent="0.2">
      <c r="B64" s="31" t="s">
        <v>72</v>
      </c>
      <c r="C64" s="28">
        <v>198794082</v>
      </c>
      <c r="D64" s="28">
        <v>96710634</v>
      </c>
      <c r="E64" s="28">
        <v>21317761</v>
      </c>
      <c r="F64" s="28">
        <v>1225000</v>
      </c>
      <c r="G64" s="28">
        <v>12048793</v>
      </c>
      <c r="H64" s="28">
        <v>2213283</v>
      </c>
      <c r="I64" s="28">
        <v>9428360</v>
      </c>
      <c r="J64" s="28">
        <v>8623365</v>
      </c>
      <c r="K64" s="28">
        <v>9805384</v>
      </c>
      <c r="L64" s="29">
        <f t="shared" si="0"/>
        <v>360166662</v>
      </c>
    </row>
    <row r="65" spans="2:12" x14ac:dyDescent="0.2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x14ac:dyDescent="0.2">
      <c r="B66" s="35" t="s">
        <v>73</v>
      </c>
      <c r="C66" s="36">
        <f t="shared" ref="C66:I66" si="1">SUM(C14:C64)</f>
        <v>30180163727</v>
      </c>
      <c r="D66" s="36">
        <f t="shared" si="1"/>
        <v>14682241816</v>
      </c>
      <c r="E66" s="36">
        <f t="shared" si="1"/>
        <v>3177356425</v>
      </c>
      <c r="F66" s="33">
        <f t="shared" si="1"/>
        <v>245000000</v>
      </c>
      <c r="G66" s="33">
        <f t="shared" si="1"/>
        <v>2691744332</v>
      </c>
      <c r="H66" s="36">
        <f t="shared" si="1"/>
        <v>464937657</v>
      </c>
      <c r="I66" s="36">
        <f t="shared" si="1"/>
        <v>1458028180</v>
      </c>
      <c r="J66" s="36">
        <f t="shared" ref="J66:K66" si="2">SUM(J14:J64)</f>
        <v>1309166561</v>
      </c>
      <c r="K66" s="36">
        <f t="shared" si="2"/>
        <v>1488616183</v>
      </c>
      <c r="L66" s="37">
        <f>SUM(L14:L64)</f>
        <v>55697254881</v>
      </c>
    </row>
    <row r="67" spans="2:12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25" x14ac:dyDescent="0.2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75" x14ac:dyDescent="0.25">
      <c r="B70" s="44" t="s">
        <v>88</v>
      </c>
    </row>
    <row r="71" spans="2:12" ht="15.75" x14ac:dyDescent="0.25">
      <c r="B71" s="44" t="s">
        <v>87</v>
      </c>
    </row>
  </sheetData>
  <pageMargins left="0.7" right="0.7" top="0.75" bottom="0.75" header="0.3" footer="0.3"/>
  <pageSetup scale="5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1"/>
  <sheetViews>
    <sheetView zoomScaleNormal="100" workbookViewId="0"/>
  </sheetViews>
  <sheetFormatPr defaultRowHeight="12.75" x14ac:dyDescent="0.2"/>
  <cols>
    <col min="2" max="2" width="20.28515625" customWidth="1"/>
    <col min="3" max="12" width="15.7109375" customWidth="1"/>
    <col min="13" max="13" width="11.28515625" customWidth="1"/>
  </cols>
  <sheetData>
    <row r="1" spans="1:13" ht="18" x14ac:dyDescent="0.25">
      <c r="A1" s="41" t="s">
        <v>75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>
        <f>'FY 2021 &amp; Est FY 2022-FY 2026'!K1</f>
        <v>44426</v>
      </c>
    </row>
    <row r="2" spans="1:13" x14ac:dyDescent="0.2">
      <c r="A2" s="41" t="s">
        <v>76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x14ac:dyDescent="0.2">
      <c r="B5" s="7"/>
      <c r="C5" s="8" t="s">
        <v>100</v>
      </c>
      <c r="D5" s="8"/>
      <c r="E5" s="8"/>
      <c r="F5" s="8"/>
      <c r="G5" s="8"/>
      <c r="H5" s="8"/>
      <c r="I5" s="8"/>
      <c r="J5" s="8"/>
      <c r="K5" s="8"/>
      <c r="L5" s="8"/>
    </row>
    <row r="6" spans="1:13" x14ac:dyDescent="0.2">
      <c r="B6" s="7"/>
      <c r="C6" s="9" t="s">
        <v>105</v>
      </c>
      <c r="D6" s="9"/>
      <c r="E6" s="9"/>
      <c r="F6" s="9"/>
      <c r="G6" s="9"/>
      <c r="H6" s="9"/>
      <c r="I6" s="9"/>
      <c r="J6" s="9"/>
      <c r="K6" s="9"/>
      <c r="L6" s="10"/>
    </row>
    <row r="7" spans="1:13" x14ac:dyDescent="0.2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">
      <c r="G8" s="11"/>
      <c r="H8" s="11"/>
      <c r="I8" s="11"/>
      <c r="J8" s="11"/>
      <c r="K8" s="11"/>
      <c r="L8" s="11"/>
    </row>
    <row r="9" spans="1:13" ht="15" x14ac:dyDescent="0.25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x14ac:dyDescent="0.2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89</v>
      </c>
      <c r="K10" s="14" t="s">
        <v>90</v>
      </c>
      <c r="L10" s="13"/>
    </row>
    <row r="11" spans="1:13" ht="15" x14ac:dyDescent="0.25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4.25" x14ac:dyDescent="0.2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x14ac:dyDescent="0.2">
      <c r="B14" s="20" t="s">
        <v>22</v>
      </c>
      <c r="C14" s="56">
        <v>615406390</v>
      </c>
      <c r="D14" s="56">
        <v>299386893</v>
      </c>
      <c r="E14" s="56">
        <v>64739082</v>
      </c>
      <c r="F14" s="56">
        <v>5047891</v>
      </c>
      <c r="G14" s="57">
        <v>13454574</v>
      </c>
      <c r="H14" s="56">
        <v>4390537</v>
      </c>
      <c r="I14" s="56">
        <v>28480256</v>
      </c>
      <c r="J14" s="56">
        <v>26695331</v>
      </c>
      <c r="K14" s="56">
        <v>30354504</v>
      </c>
      <c r="L14" s="23">
        <f>SUM(C14:K14)</f>
        <v>1087955458</v>
      </c>
    </row>
    <row r="15" spans="1:13" x14ac:dyDescent="0.2">
      <c r="B15" s="24" t="s">
        <v>23</v>
      </c>
      <c r="C15" s="25">
        <v>392606109</v>
      </c>
      <c r="D15" s="25">
        <v>190997567</v>
      </c>
      <c r="E15" s="25">
        <v>43296461</v>
      </c>
      <c r="F15" s="25">
        <v>1225000</v>
      </c>
      <c r="G15" s="25">
        <v>32456177</v>
      </c>
      <c r="H15" s="25">
        <v>3237803</v>
      </c>
      <c r="I15" s="25">
        <v>18822762</v>
      </c>
      <c r="J15" s="25">
        <v>17030616</v>
      </c>
      <c r="K15" s="25">
        <v>19365031</v>
      </c>
      <c r="L15" s="26">
        <f t="shared" ref="L15:L64" si="0">SUM(C15:K15)</f>
        <v>719037526</v>
      </c>
    </row>
    <row r="16" spans="1:13" x14ac:dyDescent="0.2">
      <c r="B16" s="27" t="s">
        <v>24</v>
      </c>
      <c r="C16" s="28">
        <v>562575191</v>
      </c>
      <c r="D16" s="28">
        <v>273685228</v>
      </c>
      <c r="E16" s="28">
        <v>60611921</v>
      </c>
      <c r="F16" s="28">
        <v>3184003</v>
      </c>
      <c r="G16" s="28">
        <v>61184516</v>
      </c>
      <c r="H16" s="28">
        <v>8355811</v>
      </c>
      <c r="I16" s="28">
        <v>27466023</v>
      </c>
      <c r="J16" s="28">
        <v>24403600</v>
      </c>
      <c r="K16" s="28">
        <v>27748641</v>
      </c>
      <c r="L16" s="29">
        <f t="shared" si="0"/>
        <v>1049214934</v>
      </c>
    </row>
    <row r="17" spans="2:12" x14ac:dyDescent="0.2">
      <c r="B17" s="30" t="s">
        <v>25</v>
      </c>
      <c r="C17" s="56">
        <v>417133781</v>
      </c>
      <c r="D17" s="56">
        <v>202929947</v>
      </c>
      <c r="E17" s="56">
        <v>43289950</v>
      </c>
      <c r="F17" s="56">
        <v>4012944</v>
      </c>
      <c r="G17" s="56">
        <v>14523140</v>
      </c>
      <c r="H17" s="56">
        <v>2453379</v>
      </c>
      <c r="I17" s="56">
        <v>19435635</v>
      </c>
      <c r="J17" s="56">
        <v>18094587</v>
      </c>
      <c r="K17" s="56">
        <v>20574842</v>
      </c>
      <c r="L17" s="23">
        <f t="shared" si="0"/>
        <v>742448205</v>
      </c>
    </row>
    <row r="18" spans="2:12" x14ac:dyDescent="0.2">
      <c r="B18" s="24" t="s">
        <v>26</v>
      </c>
      <c r="C18" s="25">
        <v>2662629452</v>
      </c>
      <c r="D18" s="25">
        <v>1295333247</v>
      </c>
      <c r="E18" s="25">
        <v>285315978</v>
      </c>
      <c r="F18" s="25">
        <v>16625715</v>
      </c>
      <c r="G18" s="25">
        <v>547332051</v>
      </c>
      <c r="H18" s="25">
        <v>71444360</v>
      </c>
      <c r="I18" s="25">
        <v>137780405</v>
      </c>
      <c r="J18" s="25">
        <v>115500548</v>
      </c>
      <c r="K18" s="25">
        <v>131332398</v>
      </c>
      <c r="L18" s="26">
        <f t="shared" si="0"/>
        <v>5263294154</v>
      </c>
    </row>
    <row r="19" spans="2:12" x14ac:dyDescent="0.2">
      <c r="B19" s="31" t="s">
        <v>27</v>
      </c>
      <c r="C19" s="28">
        <v>412290282</v>
      </c>
      <c r="D19" s="28">
        <v>200573651</v>
      </c>
      <c r="E19" s="28">
        <v>43079789</v>
      </c>
      <c r="F19" s="28">
        <v>3673853</v>
      </c>
      <c r="G19" s="28">
        <v>49884368</v>
      </c>
      <c r="H19" s="28">
        <v>7552149</v>
      </c>
      <c r="I19" s="28">
        <v>20302812</v>
      </c>
      <c r="J19" s="28">
        <v>17884484</v>
      </c>
      <c r="K19" s="28">
        <v>20335940</v>
      </c>
      <c r="L19" s="29">
        <f t="shared" si="0"/>
        <v>775577328</v>
      </c>
    </row>
    <row r="20" spans="2:12" x14ac:dyDescent="0.2">
      <c r="B20" s="30" t="s">
        <v>28</v>
      </c>
      <c r="C20" s="56">
        <v>379672943</v>
      </c>
      <c r="D20" s="56">
        <v>184705756</v>
      </c>
      <c r="E20" s="56">
        <v>41677180</v>
      </c>
      <c r="F20" s="56">
        <v>1377663</v>
      </c>
      <c r="G20" s="56">
        <v>52178464</v>
      </c>
      <c r="H20" s="56">
        <v>6590125</v>
      </c>
      <c r="I20" s="56">
        <v>18854550</v>
      </c>
      <c r="J20" s="56">
        <v>16469596</v>
      </c>
      <c r="K20" s="56">
        <v>18727111</v>
      </c>
      <c r="L20" s="23">
        <f t="shared" si="0"/>
        <v>720253388</v>
      </c>
    </row>
    <row r="21" spans="2:12" x14ac:dyDescent="0.2">
      <c r="B21" s="30" t="s">
        <v>29</v>
      </c>
      <c r="C21" s="25">
        <v>129935902</v>
      </c>
      <c r="D21" s="25">
        <v>63212060</v>
      </c>
      <c r="E21" s="25">
        <v>13509708</v>
      </c>
      <c r="F21" s="25">
        <v>1225000</v>
      </c>
      <c r="G21" s="25">
        <v>13753887</v>
      </c>
      <c r="H21" s="25">
        <v>2544481</v>
      </c>
      <c r="I21" s="25">
        <v>6350093</v>
      </c>
      <c r="J21" s="25">
        <v>5636409</v>
      </c>
      <c r="K21" s="25">
        <v>6409001</v>
      </c>
      <c r="L21" s="26">
        <f t="shared" si="0"/>
        <v>242576541</v>
      </c>
    </row>
    <row r="22" spans="2:12" x14ac:dyDescent="0.2">
      <c r="B22" s="31" t="s">
        <v>30</v>
      </c>
      <c r="C22" s="28">
        <v>123108564</v>
      </c>
      <c r="D22" s="28">
        <v>59890653</v>
      </c>
      <c r="E22" s="28">
        <v>12735489</v>
      </c>
      <c r="F22" s="28">
        <v>1225000</v>
      </c>
      <c r="G22" s="28">
        <v>11914085</v>
      </c>
      <c r="H22" s="28">
        <v>2534438</v>
      </c>
      <c r="I22" s="28">
        <v>5989730</v>
      </c>
      <c r="J22" s="28">
        <v>5340250</v>
      </c>
      <c r="K22" s="28">
        <v>6072247</v>
      </c>
      <c r="L22" s="29">
        <f t="shared" si="0"/>
        <v>228810456</v>
      </c>
    </row>
    <row r="23" spans="2:12" x14ac:dyDescent="0.2">
      <c r="B23" s="30" t="s">
        <v>31</v>
      </c>
      <c r="C23" s="56">
        <v>1536248356</v>
      </c>
      <c r="D23" s="56">
        <v>747364065</v>
      </c>
      <c r="E23" s="56">
        <v>164424112</v>
      </c>
      <c r="F23" s="56">
        <v>9786171</v>
      </c>
      <c r="G23" s="56">
        <v>16036990</v>
      </c>
      <c r="H23" s="56">
        <v>29565444</v>
      </c>
      <c r="I23" s="56">
        <v>71124065</v>
      </c>
      <c r="J23" s="56">
        <v>66639962</v>
      </c>
      <c r="K23" s="56">
        <v>75774412</v>
      </c>
      <c r="L23" s="23">
        <f t="shared" si="0"/>
        <v>2716963577</v>
      </c>
    </row>
    <row r="24" spans="2:12" x14ac:dyDescent="0.2">
      <c r="B24" s="30" t="s">
        <v>32</v>
      </c>
      <c r="C24" s="25">
        <v>1011408551</v>
      </c>
      <c r="D24" s="25">
        <v>492036592</v>
      </c>
      <c r="E24" s="25">
        <v>105839629</v>
      </c>
      <c r="F24" s="25">
        <v>8853916</v>
      </c>
      <c r="G24" s="25">
        <v>80138346</v>
      </c>
      <c r="H24" s="25">
        <v>11094420</v>
      </c>
      <c r="I24" s="25">
        <v>48470730</v>
      </c>
      <c r="J24" s="25">
        <v>43873263</v>
      </c>
      <c r="K24" s="25">
        <v>49887043</v>
      </c>
      <c r="L24" s="26">
        <f t="shared" si="0"/>
        <v>1851602490</v>
      </c>
    </row>
    <row r="25" spans="2:12" x14ac:dyDescent="0.2">
      <c r="B25" s="31" t="s">
        <v>33</v>
      </c>
      <c r="C25" s="28">
        <v>130851271</v>
      </c>
      <c r="D25" s="28">
        <v>63657375</v>
      </c>
      <c r="E25" s="28">
        <v>13613511</v>
      </c>
      <c r="F25" s="28">
        <v>1225000</v>
      </c>
      <c r="G25" s="28">
        <v>12217075</v>
      </c>
      <c r="H25" s="28">
        <v>2497284</v>
      </c>
      <c r="I25" s="28">
        <v>6349164</v>
      </c>
      <c r="J25" s="28">
        <v>5676116</v>
      </c>
      <c r="K25" s="28">
        <v>6454151</v>
      </c>
      <c r="L25" s="29">
        <f t="shared" si="0"/>
        <v>242540947</v>
      </c>
    </row>
    <row r="26" spans="2:12" x14ac:dyDescent="0.2">
      <c r="B26" s="24" t="s">
        <v>34</v>
      </c>
      <c r="C26" s="56">
        <v>225687810</v>
      </c>
      <c r="D26" s="56">
        <v>109794070</v>
      </c>
      <c r="E26" s="56">
        <v>23635863</v>
      </c>
      <c r="F26" s="56">
        <v>1957093</v>
      </c>
      <c r="G26" s="56">
        <v>15112616</v>
      </c>
      <c r="H26" s="56">
        <v>2311960</v>
      </c>
      <c r="I26" s="56">
        <v>10737014</v>
      </c>
      <c r="J26" s="56">
        <v>9789971</v>
      </c>
      <c r="K26" s="56">
        <v>11131899</v>
      </c>
      <c r="L26" s="23">
        <f t="shared" si="0"/>
        <v>410158296</v>
      </c>
    </row>
    <row r="27" spans="2:12" x14ac:dyDescent="0.2">
      <c r="B27" s="30" t="s">
        <v>35</v>
      </c>
      <c r="C27" s="25">
        <v>1081906576</v>
      </c>
      <c r="D27" s="25">
        <v>526332929</v>
      </c>
      <c r="E27" s="25">
        <v>111381154</v>
      </c>
      <c r="F27" s="25">
        <v>11306853</v>
      </c>
      <c r="G27" s="25">
        <v>129845950</v>
      </c>
      <c r="H27" s="25">
        <v>24365244</v>
      </c>
      <c r="I27" s="25">
        <v>53371185</v>
      </c>
      <c r="J27" s="25">
        <v>46931353</v>
      </c>
      <c r="K27" s="25">
        <v>53364311</v>
      </c>
      <c r="L27" s="26">
        <f t="shared" si="0"/>
        <v>2038805555</v>
      </c>
    </row>
    <row r="28" spans="2:12" x14ac:dyDescent="0.2">
      <c r="B28" s="31" t="s">
        <v>36</v>
      </c>
      <c r="C28" s="28">
        <v>748905014</v>
      </c>
      <c r="D28" s="28">
        <v>364332169</v>
      </c>
      <c r="E28" s="28">
        <v>76980270</v>
      </c>
      <c r="F28" s="28">
        <v>7945421</v>
      </c>
      <c r="G28" s="28">
        <v>55568150</v>
      </c>
      <c r="H28" s="28">
        <v>7473974</v>
      </c>
      <c r="I28" s="28">
        <v>35769237</v>
      </c>
      <c r="J28" s="28">
        <v>32486285</v>
      </c>
      <c r="K28" s="28">
        <v>36939234</v>
      </c>
      <c r="L28" s="29">
        <f t="shared" si="0"/>
        <v>1366399754</v>
      </c>
    </row>
    <row r="29" spans="2:12" x14ac:dyDescent="0.2">
      <c r="B29" s="30" t="s">
        <v>37</v>
      </c>
      <c r="C29" s="56">
        <v>395934146</v>
      </c>
      <c r="D29" s="56">
        <v>192616612</v>
      </c>
      <c r="E29" s="56">
        <v>39186370</v>
      </c>
      <c r="F29" s="56">
        <v>5712490</v>
      </c>
      <c r="G29" s="56">
        <v>13321601</v>
      </c>
      <c r="H29" s="56">
        <v>2832400</v>
      </c>
      <c r="I29" s="56">
        <v>18448957</v>
      </c>
      <c r="J29" s="56">
        <v>17174981</v>
      </c>
      <c r="K29" s="56">
        <v>19529184</v>
      </c>
      <c r="L29" s="23">
        <f t="shared" si="0"/>
        <v>704756741</v>
      </c>
    </row>
    <row r="30" spans="2:12" x14ac:dyDescent="0.2">
      <c r="B30" s="30" t="s">
        <v>38</v>
      </c>
      <c r="C30" s="25">
        <v>303509361</v>
      </c>
      <c r="D30" s="25">
        <v>147653203</v>
      </c>
      <c r="E30" s="25">
        <v>27850328</v>
      </c>
      <c r="F30" s="25">
        <v>6567578</v>
      </c>
      <c r="G30" s="25">
        <v>11223520</v>
      </c>
      <c r="H30" s="25">
        <v>2781392</v>
      </c>
      <c r="I30" s="25">
        <v>14185923</v>
      </c>
      <c r="J30" s="25">
        <v>13165744</v>
      </c>
      <c r="K30" s="25">
        <v>14970394</v>
      </c>
      <c r="L30" s="26">
        <f t="shared" si="0"/>
        <v>541907443</v>
      </c>
    </row>
    <row r="31" spans="2:12" x14ac:dyDescent="0.2">
      <c r="B31" s="31" t="s">
        <v>39</v>
      </c>
      <c r="C31" s="28">
        <v>536503928</v>
      </c>
      <c r="D31" s="28">
        <v>261001911</v>
      </c>
      <c r="E31" s="28">
        <v>56925661</v>
      </c>
      <c r="F31" s="28">
        <v>3913786</v>
      </c>
      <c r="G31" s="28">
        <v>16157068</v>
      </c>
      <c r="H31" s="28">
        <v>3617365</v>
      </c>
      <c r="I31" s="28">
        <v>24942105</v>
      </c>
      <c r="J31" s="28">
        <v>23272670</v>
      </c>
      <c r="K31" s="28">
        <v>26462694</v>
      </c>
      <c r="L31" s="29">
        <f t="shared" si="0"/>
        <v>952797188</v>
      </c>
    </row>
    <row r="32" spans="2:12" x14ac:dyDescent="0.2">
      <c r="B32" s="30" t="s">
        <v>40</v>
      </c>
      <c r="C32" s="56">
        <v>567460211</v>
      </c>
      <c r="D32" s="56">
        <v>276061724</v>
      </c>
      <c r="E32" s="56">
        <v>59860814</v>
      </c>
      <c r="F32" s="56">
        <v>4489070</v>
      </c>
      <c r="G32" s="56">
        <v>13499886</v>
      </c>
      <c r="H32" s="56">
        <v>6139104</v>
      </c>
      <c r="I32" s="56">
        <v>26346955</v>
      </c>
      <c r="J32" s="56">
        <v>24615504</v>
      </c>
      <c r="K32" s="56">
        <v>27989591</v>
      </c>
      <c r="L32" s="23">
        <f t="shared" si="0"/>
        <v>1006462859</v>
      </c>
    </row>
    <row r="33" spans="2:12" x14ac:dyDescent="0.2">
      <c r="B33" s="24" t="s">
        <v>41</v>
      </c>
      <c r="C33" s="25">
        <v>143570485</v>
      </c>
      <c r="D33" s="25">
        <v>69845101</v>
      </c>
      <c r="E33" s="25">
        <v>14984912</v>
      </c>
      <c r="F33" s="25">
        <v>1295955</v>
      </c>
      <c r="G33" s="25">
        <v>12144414</v>
      </c>
      <c r="H33" s="25">
        <v>2630480</v>
      </c>
      <c r="I33" s="25">
        <v>6929507</v>
      </c>
      <c r="J33" s="25">
        <v>6227855</v>
      </c>
      <c r="K33" s="25">
        <v>7081517</v>
      </c>
      <c r="L33" s="26">
        <f t="shared" si="0"/>
        <v>264710226</v>
      </c>
    </row>
    <row r="34" spans="2:12" x14ac:dyDescent="0.2">
      <c r="B34" s="31" t="s">
        <v>42</v>
      </c>
      <c r="C34" s="28">
        <v>452539444</v>
      </c>
      <c r="D34" s="28">
        <v>220154324</v>
      </c>
      <c r="E34" s="28">
        <v>48810341</v>
      </c>
      <c r="F34" s="28">
        <v>2507549</v>
      </c>
      <c r="G34" s="28">
        <v>63328618</v>
      </c>
      <c r="H34" s="28">
        <v>9902103</v>
      </c>
      <c r="I34" s="28">
        <v>22558666</v>
      </c>
      <c r="J34" s="28">
        <v>19630427</v>
      </c>
      <c r="K34" s="28">
        <v>22321202</v>
      </c>
      <c r="L34" s="29">
        <f t="shared" si="0"/>
        <v>861752674</v>
      </c>
    </row>
    <row r="35" spans="2:12" x14ac:dyDescent="0.2">
      <c r="B35" s="30" t="s">
        <v>43</v>
      </c>
      <c r="C35" s="56">
        <v>449317807</v>
      </c>
      <c r="D35" s="56">
        <v>218587042</v>
      </c>
      <c r="E35" s="56">
        <v>48317003</v>
      </c>
      <c r="F35" s="56">
        <v>2635554</v>
      </c>
      <c r="G35" s="56">
        <v>74798123</v>
      </c>
      <c r="H35" s="56">
        <v>12835912</v>
      </c>
      <c r="I35" s="56">
        <v>22799240</v>
      </c>
      <c r="J35" s="56">
        <v>19490678</v>
      </c>
      <c r="K35" s="56">
        <v>22162297</v>
      </c>
      <c r="L35" s="23">
        <f t="shared" si="0"/>
        <v>870943656</v>
      </c>
    </row>
    <row r="36" spans="2:12" x14ac:dyDescent="0.2">
      <c r="B36" s="24" t="s">
        <v>44</v>
      </c>
      <c r="C36" s="25">
        <v>808373596</v>
      </c>
      <c r="D36" s="25">
        <v>393262831</v>
      </c>
      <c r="E36" s="25">
        <v>83514353</v>
      </c>
      <c r="F36" s="25">
        <v>8155065</v>
      </c>
      <c r="G36" s="25">
        <v>87282447</v>
      </c>
      <c r="H36" s="25">
        <v>14787104</v>
      </c>
      <c r="I36" s="25">
        <v>39524064</v>
      </c>
      <c r="J36" s="25">
        <v>35065936</v>
      </c>
      <c r="K36" s="25">
        <v>39872481</v>
      </c>
      <c r="L36" s="26">
        <f t="shared" si="0"/>
        <v>1509837877</v>
      </c>
    </row>
    <row r="37" spans="2:12" x14ac:dyDescent="0.2">
      <c r="B37" s="27" t="s">
        <v>45</v>
      </c>
      <c r="C37" s="28">
        <v>511687784</v>
      </c>
      <c r="D37" s="28">
        <v>248929192</v>
      </c>
      <c r="E37" s="28">
        <v>51492712</v>
      </c>
      <c r="F37" s="28">
        <v>6532589</v>
      </c>
      <c r="G37" s="28">
        <v>38007318</v>
      </c>
      <c r="H37" s="28">
        <v>6529070</v>
      </c>
      <c r="I37" s="28">
        <v>24478581</v>
      </c>
      <c r="J37" s="28">
        <v>22196187</v>
      </c>
      <c r="K37" s="28">
        <v>25238654</v>
      </c>
      <c r="L37" s="29">
        <f t="shared" si="0"/>
        <v>935092087</v>
      </c>
    </row>
    <row r="38" spans="2:12" x14ac:dyDescent="0.2">
      <c r="B38" s="30" t="s">
        <v>46</v>
      </c>
      <c r="C38" s="56">
        <v>389779257</v>
      </c>
      <c r="D38" s="56">
        <v>189622341</v>
      </c>
      <c r="E38" s="56">
        <v>40446723</v>
      </c>
      <c r="F38" s="56">
        <v>3754173</v>
      </c>
      <c r="G38" s="56">
        <v>13231799</v>
      </c>
      <c r="H38" s="56">
        <v>2428229</v>
      </c>
      <c r="I38" s="56">
        <v>18155636</v>
      </c>
      <c r="J38" s="56">
        <v>16907992</v>
      </c>
      <c r="K38" s="56">
        <v>19225598</v>
      </c>
      <c r="L38" s="23">
        <f t="shared" si="0"/>
        <v>693551748</v>
      </c>
    </row>
    <row r="39" spans="2:12" x14ac:dyDescent="0.2">
      <c r="B39" s="30" t="s">
        <v>47</v>
      </c>
      <c r="C39" s="25">
        <v>760252971</v>
      </c>
      <c r="D39" s="25">
        <v>369852797</v>
      </c>
      <c r="E39" s="25">
        <v>80209843</v>
      </c>
      <c r="F39" s="25">
        <v>6002705</v>
      </c>
      <c r="G39" s="25">
        <v>27800078</v>
      </c>
      <c r="H39" s="25">
        <v>7422236</v>
      </c>
      <c r="I39" s="25">
        <v>35537773</v>
      </c>
      <c r="J39" s="25">
        <v>32978541</v>
      </c>
      <c r="K39" s="25">
        <v>37498964</v>
      </c>
      <c r="L39" s="26">
        <f t="shared" si="0"/>
        <v>1357555908</v>
      </c>
    </row>
    <row r="40" spans="2:12" x14ac:dyDescent="0.2">
      <c r="B40" s="27" t="s">
        <v>48</v>
      </c>
      <c r="C40" s="28">
        <v>326623978</v>
      </c>
      <c r="D40" s="28">
        <v>158898152</v>
      </c>
      <c r="E40" s="28">
        <v>34973719</v>
      </c>
      <c r="F40" s="28">
        <v>2065380</v>
      </c>
      <c r="G40" s="28">
        <v>17558091</v>
      </c>
      <c r="H40" s="28">
        <v>2567193</v>
      </c>
      <c r="I40" s="28">
        <v>15402137</v>
      </c>
      <c r="J40" s="28">
        <v>14168419</v>
      </c>
      <c r="K40" s="28">
        <v>16110507</v>
      </c>
      <c r="L40" s="29">
        <f t="shared" si="0"/>
        <v>588367576</v>
      </c>
    </row>
    <row r="41" spans="2:12" x14ac:dyDescent="0.2">
      <c r="B41" s="30" t="s">
        <v>49</v>
      </c>
      <c r="C41" s="56">
        <v>229907265</v>
      </c>
      <c r="D41" s="56">
        <v>111846777</v>
      </c>
      <c r="E41" s="56">
        <v>22185653</v>
      </c>
      <c r="F41" s="56">
        <v>3885788</v>
      </c>
      <c r="G41" s="56">
        <v>12133663</v>
      </c>
      <c r="H41" s="56">
        <v>2366693</v>
      </c>
      <c r="I41" s="56">
        <v>10850394</v>
      </c>
      <c r="J41" s="56">
        <v>9973004</v>
      </c>
      <c r="K41" s="56">
        <v>11340021</v>
      </c>
      <c r="L41" s="23">
        <f t="shared" si="0"/>
        <v>414489258</v>
      </c>
    </row>
    <row r="42" spans="2:12" x14ac:dyDescent="0.2">
      <c r="B42" s="30" t="s">
        <v>50</v>
      </c>
      <c r="C42" s="25">
        <v>274128745</v>
      </c>
      <c r="D42" s="25">
        <v>133359930</v>
      </c>
      <c r="E42" s="25">
        <v>29791075</v>
      </c>
      <c r="F42" s="25">
        <v>1295075</v>
      </c>
      <c r="G42" s="25">
        <v>38412514</v>
      </c>
      <c r="H42" s="25">
        <v>4687530</v>
      </c>
      <c r="I42" s="25">
        <v>13631193</v>
      </c>
      <c r="J42" s="25">
        <v>11891260</v>
      </c>
      <c r="K42" s="25">
        <v>13521215</v>
      </c>
      <c r="L42" s="26">
        <f t="shared" si="0"/>
        <v>520718537</v>
      </c>
    </row>
    <row r="43" spans="2:12" x14ac:dyDescent="0.2">
      <c r="B43" s="27" t="s">
        <v>51</v>
      </c>
      <c r="C43" s="28">
        <v>127773260</v>
      </c>
      <c r="D43" s="28">
        <v>62159964</v>
      </c>
      <c r="E43" s="28">
        <v>13264464</v>
      </c>
      <c r="F43" s="28">
        <v>1225000</v>
      </c>
      <c r="G43" s="28">
        <v>12205851</v>
      </c>
      <c r="H43" s="28">
        <v>2257376</v>
      </c>
      <c r="I43" s="28">
        <v>6202366</v>
      </c>
      <c r="J43" s="28">
        <v>5542597</v>
      </c>
      <c r="K43" s="28">
        <v>6302330</v>
      </c>
      <c r="L43" s="29">
        <f t="shared" si="0"/>
        <v>236933208</v>
      </c>
    </row>
    <row r="44" spans="2:12" x14ac:dyDescent="0.2">
      <c r="B44" s="30" t="s">
        <v>52</v>
      </c>
      <c r="C44" s="56">
        <v>740747188</v>
      </c>
      <c r="D44" s="56">
        <v>360363497</v>
      </c>
      <c r="E44" s="56">
        <v>80076408</v>
      </c>
      <c r="F44" s="56">
        <v>3924188</v>
      </c>
      <c r="G44" s="56">
        <v>122767666</v>
      </c>
      <c r="H44" s="56">
        <v>17776653</v>
      </c>
      <c r="I44" s="56">
        <v>37481297</v>
      </c>
      <c r="J44" s="56">
        <v>32132412</v>
      </c>
      <c r="K44" s="56">
        <v>36536854</v>
      </c>
      <c r="L44" s="23">
        <f t="shared" si="0"/>
        <v>1431806163</v>
      </c>
    </row>
    <row r="45" spans="2:12" x14ac:dyDescent="0.2">
      <c r="B45" s="24" t="s">
        <v>53</v>
      </c>
      <c r="C45" s="25">
        <v>293670437</v>
      </c>
      <c r="D45" s="25">
        <v>142866699</v>
      </c>
      <c r="E45" s="25">
        <v>31445143</v>
      </c>
      <c r="F45" s="25">
        <v>1857031</v>
      </c>
      <c r="G45" s="25">
        <v>13460611</v>
      </c>
      <c r="H45" s="25">
        <v>2298391</v>
      </c>
      <c r="I45" s="25">
        <v>13785408</v>
      </c>
      <c r="J45" s="25">
        <v>12738947</v>
      </c>
      <c r="K45" s="25">
        <v>14485096</v>
      </c>
      <c r="L45" s="26">
        <f t="shared" si="0"/>
        <v>526607763</v>
      </c>
    </row>
    <row r="46" spans="2:12" x14ac:dyDescent="0.2">
      <c r="B46" s="27" t="s">
        <v>54</v>
      </c>
      <c r="C46" s="28">
        <v>1236179129</v>
      </c>
      <c r="D46" s="28">
        <v>601384441</v>
      </c>
      <c r="E46" s="28">
        <v>133549670</v>
      </c>
      <c r="F46" s="28">
        <v>6632817</v>
      </c>
      <c r="G46" s="28">
        <v>216058756</v>
      </c>
      <c r="H46" s="28">
        <v>35660225</v>
      </c>
      <c r="I46" s="28">
        <v>63011464</v>
      </c>
      <c r="J46" s="28">
        <v>53623446</v>
      </c>
      <c r="K46" s="28">
        <v>60973700</v>
      </c>
      <c r="L46" s="29">
        <f t="shared" si="0"/>
        <v>2407073648</v>
      </c>
    </row>
    <row r="47" spans="2:12" x14ac:dyDescent="0.2">
      <c r="B47" s="30" t="s">
        <v>55</v>
      </c>
      <c r="C47" s="56">
        <v>819867392</v>
      </c>
      <c r="D47" s="56">
        <v>398854407</v>
      </c>
      <c r="E47" s="56">
        <v>85717152</v>
      </c>
      <c r="F47" s="56">
        <v>7255660</v>
      </c>
      <c r="G47" s="56">
        <v>60446849</v>
      </c>
      <c r="H47" s="56">
        <v>8306081</v>
      </c>
      <c r="I47" s="56">
        <v>39151483</v>
      </c>
      <c r="J47" s="56">
        <v>35564518</v>
      </c>
      <c r="K47" s="56">
        <v>40439405</v>
      </c>
      <c r="L47" s="23">
        <f t="shared" si="0"/>
        <v>1495602947</v>
      </c>
    </row>
    <row r="48" spans="2:12" x14ac:dyDescent="0.2">
      <c r="B48" s="24" t="s">
        <v>56</v>
      </c>
      <c r="C48" s="25">
        <v>196086180</v>
      </c>
      <c r="D48" s="25">
        <v>95393277</v>
      </c>
      <c r="E48" s="25">
        <v>18319133</v>
      </c>
      <c r="F48" s="25">
        <v>3917004</v>
      </c>
      <c r="G48" s="25">
        <v>12407673</v>
      </c>
      <c r="H48" s="25">
        <v>2397492</v>
      </c>
      <c r="I48" s="25">
        <v>9319750</v>
      </c>
      <c r="J48" s="25">
        <v>8505900</v>
      </c>
      <c r="K48" s="25">
        <v>9671818</v>
      </c>
      <c r="L48" s="26">
        <f t="shared" si="0"/>
        <v>356018227</v>
      </c>
    </row>
    <row r="49" spans="2:12" x14ac:dyDescent="0.2">
      <c r="B49" s="31" t="s">
        <v>57</v>
      </c>
      <c r="C49" s="28">
        <v>1029420919</v>
      </c>
      <c r="D49" s="28">
        <v>500799366</v>
      </c>
      <c r="E49" s="28">
        <v>107300200</v>
      </c>
      <c r="F49" s="28">
        <v>9435945</v>
      </c>
      <c r="G49" s="28">
        <v>112935713</v>
      </c>
      <c r="H49" s="28">
        <v>16541583</v>
      </c>
      <c r="I49" s="28">
        <v>50318283</v>
      </c>
      <c r="J49" s="28">
        <v>44654610</v>
      </c>
      <c r="K49" s="28">
        <v>50775491</v>
      </c>
      <c r="L49" s="29">
        <f t="shared" si="0"/>
        <v>1922182110</v>
      </c>
    </row>
    <row r="50" spans="2:12" x14ac:dyDescent="0.2">
      <c r="B50" s="30" t="s">
        <v>58</v>
      </c>
      <c r="C50" s="56">
        <v>512883890</v>
      </c>
      <c r="D50" s="56">
        <v>249511082</v>
      </c>
      <c r="E50" s="56">
        <v>52471441</v>
      </c>
      <c r="F50" s="56">
        <v>5689498</v>
      </c>
      <c r="G50" s="56">
        <v>13864151</v>
      </c>
      <c r="H50" s="56">
        <v>3692143</v>
      </c>
      <c r="I50" s="56">
        <v>23807786</v>
      </c>
      <c r="J50" s="56">
        <v>22248072</v>
      </c>
      <c r="K50" s="56">
        <v>25297651</v>
      </c>
      <c r="L50" s="23">
        <f t="shared" si="0"/>
        <v>909465714</v>
      </c>
    </row>
    <row r="51" spans="2:12" x14ac:dyDescent="0.2">
      <c r="B51" s="30" t="s">
        <v>59</v>
      </c>
      <c r="C51" s="25">
        <v>395812255</v>
      </c>
      <c r="D51" s="25">
        <v>192557313</v>
      </c>
      <c r="E51" s="25">
        <v>41627537</v>
      </c>
      <c r="F51" s="25">
        <v>3257501</v>
      </c>
      <c r="G51" s="25">
        <v>22881054</v>
      </c>
      <c r="H51" s="25">
        <v>5168965</v>
      </c>
      <c r="I51" s="25">
        <v>18763172</v>
      </c>
      <c r="J51" s="25">
        <v>17169694</v>
      </c>
      <c r="K51" s="25">
        <v>19523172</v>
      </c>
      <c r="L51" s="26">
        <f t="shared" si="0"/>
        <v>716760663</v>
      </c>
    </row>
    <row r="52" spans="2:12" x14ac:dyDescent="0.2">
      <c r="B52" s="31" t="s">
        <v>60</v>
      </c>
      <c r="C52" s="28">
        <v>1269938848</v>
      </c>
      <c r="D52" s="28">
        <v>617808088</v>
      </c>
      <c r="E52" s="28">
        <v>136826641</v>
      </c>
      <c r="F52" s="28">
        <v>7184193</v>
      </c>
      <c r="G52" s="28">
        <v>123248621</v>
      </c>
      <c r="H52" s="28">
        <v>18521857</v>
      </c>
      <c r="I52" s="28">
        <v>61592127</v>
      </c>
      <c r="J52" s="28">
        <v>55087888</v>
      </c>
      <c r="K52" s="28">
        <v>62638876</v>
      </c>
      <c r="L52" s="29">
        <f t="shared" si="0"/>
        <v>2352847139</v>
      </c>
    </row>
    <row r="53" spans="2:12" x14ac:dyDescent="0.2">
      <c r="B53" s="30" t="s">
        <v>61</v>
      </c>
      <c r="C53" s="56">
        <v>171602408</v>
      </c>
      <c r="D53" s="56">
        <v>83482253</v>
      </c>
      <c r="E53" s="56">
        <v>18234681</v>
      </c>
      <c r="F53" s="56">
        <v>1225000</v>
      </c>
      <c r="G53" s="56">
        <v>12301578</v>
      </c>
      <c r="H53" s="56">
        <v>2651752</v>
      </c>
      <c r="I53" s="56">
        <v>8209737</v>
      </c>
      <c r="J53" s="56">
        <v>7443834</v>
      </c>
      <c r="K53" s="56">
        <v>8464173</v>
      </c>
      <c r="L53" s="23">
        <f t="shared" si="0"/>
        <v>313615416</v>
      </c>
    </row>
    <row r="54" spans="2:12" x14ac:dyDescent="0.2">
      <c r="B54" s="30" t="s">
        <v>62</v>
      </c>
      <c r="C54" s="25">
        <v>540687981</v>
      </c>
      <c r="D54" s="25">
        <v>263037396</v>
      </c>
      <c r="E54" s="25">
        <v>56510738</v>
      </c>
      <c r="F54" s="25">
        <v>4803181</v>
      </c>
      <c r="G54" s="25">
        <v>15449788</v>
      </c>
      <c r="H54" s="25">
        <v>4497829</v>
      </c>
      <c r="I54" s="25">
        <v>25137132</v>
      </c>
      <c r="J54" s="25">
        <v>23454168</v>
      </c>
      <c r="K54" s="25">
        <v>26669069</v>
      </c>
      <c r="L54" s="26">
        <f t="shared" si="0"/>
        <v>960247282</v>
      </c>
    </row>
    <row r="55" spans="2:12" x14ac:dyDescent="0.2">
      <c r="B55" s="31" t="s">
        <v>63</v>
      </c>
      <c r="C55" s="28">
        <v>222635376</v>
      </c>
      <c r="D55" s="28">
        <v>108309102</v>
      </c>
      <c r="E55" s="28">
        <v>22648824</v>
      </c>
      <c r="F55" s="28">
        <v>2597987</v>
      </c>
      <c r="G55" s="28">
        <v>14467633</v>
      </c>
      <c r="H55" s="28">
        <v>2523372</v>
      </c>
      <c r="I55" s="28">
        <v>10586476</v>
      </c>
      <c r="J55" s="28">
        <v>9657562</v>
      </c>
      <c r="K55" s="28">
        <v>10981339</v>
      </c>
      <c r="L55" s="29">
        <f t="shared" si="0"/>
        <v>404407671</v>
      </c>
    </row>
    <row r="56" spans="2:12" x14ac:dyDescent="0.2">
      <c r="B56" s="30" t="s">
        <v>64</v>
      </c>
      <c r="C56" s="56">
        <v>667328182</v>
      </c>
      <c r="D56" s="56">
        <v>324646143</v>
      </c>
      <c r="E56" s="56">
        <v>70297598</v>
      </c>
      <c r="F56" s="56">
        <v>5377296</v>
      </c>
      <c r="G56" s="56">
        <v>43687498</v>
      </c>
      <c r="H56" s="56">
        <v>6864425</v>
      </c>
      <c r="I56" s="56">
        <v>31721812</v>
      </c>
      <c r="J56" s="56">
        <v>28947614</v>
      </c>
      <c r="K56" s="56">
        <v>32915512</v>
      </c>
      <c r="L56" s="23">
        <f t="shared" si="0"/>
        <v>1211786080</v>
      </c>
    </row>
    <row r="57" spans="2:12" x14ac:dyDescent="0.2">
      <c r="B57" s="24" t="s">
        <v>65</v>
      </c>
      <c r="C57" s="25">
        <v>3074911546</v>
      </c>
      <c r="D57" s="25">
        <v>1495902915</v>
      </c>
      <c r="E57" s="25">
        <v>327720519</v>
      </c>
      <c r="F57" s="25">
        <v>20973888</v>
      </c>
      <c r="G57" s="25">
        <v>205839121</v>
      </c>
      <c r="H57" s="25">
        <v>37051070</v>
      </c>
      <c r="I57" s="25">
        <v>146435260</v>
      </c>
      <c r="J57" s="25">
        <v>133384677</v>
      </c>
      <c r="K57" s="25">
        <v>151667934</v>
      </c>
      <c r="L57" s="26">
        <f t="shared" si="0"/>
        <v>5593886930</v>
      </c>
    </row>
    <row r="58" spans="2:12" x14ac:dyDescent="0.2">
      <c r="B58" s="31" t="s">
        <v>66</v>
      </c>
      <c r="C58" s="28">
        <v>274754821</v>
      </c>
      <c r="D58" s="28">
        <v>133664508</v>
      </c>
      <c r="E58" s="28">
        <v>29253148</v>
      </c>
      <c r="F58" s="28">
        <v>1903998</v>
      </c>
      <c r="G58" s="28">
        <v>15237592</v>
      </c>
      <c r="H58" s="28">
        <v>4627335</v>
      </c>
      <c r="I58" s="28">
        <v>13035126</v>
      </c>
      <c r="J58" s="28">
        <v>11918419</v>
      </c>
      <c r="K58" s="28">
        <v>13552096</v>
      </c>
      <c r="L58" s="29">
        <f t="shared" si="0"/>
        <v>497947043</v>
      </c>
    </row>
    <row r="59" spans="2:12" x14ac:dyDescent="0.2">
      <c r="B59" s="24" t="s">
        <v>67</v>
      </c>
      <c r="C59" s="56">
        <v>157425365</v>
      </c>
      <c r="D59" s="56">
        <v>76585312</v>
      </c>
      <c r="E59" s="56">
        <v>16627007</v>
      </c>
      <c r="F59" s="56">
        <v>1225000</v>
      </c>
      <c r="G59" s="56">
        <v>13971156</v>
      </c>
      <c r="H59" s="56">
        <v>2993453</v>
      </c>
      <c r="I59" s="56">
        <v>7618754</v>
      </c>
      <c r="J59" s="56">
        <v>6828857</v>
      </c>
      <c r="K59" s="56">
        <v>7764900</v>
      </c>
      <c r="L59" s="23">
        <f t="shared" si="0"/>
        <v>291039804</v>
      </c>
    </row>
    <row r="60" spans="2:12" x14ac:dyDescent="0.2">
      <c r="B60" s="30" t="s">
        <v>68</v>
      </c>
      <c r="C60" s="25">
        <v>794941387</v>
      </c>
      <c r="D60" s="25">
        <v>386728243</v>
      </c>
      <c r="E60" s="25">
        <v>85186423</v>
      </c>
      <c r="F60" s="25">
        <v>4959785</v>
      </c>
      <c r="G60" s="25">
        <v>64771904</v>
      </c>
      <c r="H60" s="25">
        <v>10795647</v>
      </c>
      <c r="I60" s="25">
        <v>38200541</v>
      </c>
      <c r="J60" s="25">
        <v>34483268</v>
      </c>
      <c r="K60" s="25">
        <v>39209947</v>
      </c>
      <c r="L60" s="26">
        <f t="shared" si="0"/>
        <v>1459277145</v>
      </c>
    </row>
    <row r="61" spans="2:12" x14ac:dyDescent="0.2">
      <c r="B61" s="27" t="s">
        <v>69</v>
      </c>
      <c r="C61" s="28">
        <v>527387643</v>
      </c>
      <c r="D61" s="28">
        <v>256566961</v>
      </c>
      <c r="E61" s="28">
        <v>55387569</v>
      </c>
      <c r="F61" s="28">
        <v>4418093</v>
      </c>
      <c r="G61" s="28">
        <v>43581677</v>
      </c>
      <c r="H61" s="28">
        <v>10455776</v>
      </c>
      <c r="I61" s="28">
        <v>25448300</v>
      </c>
      <c r="J61" s="28">
        <v>22877221</v>
      </c>
      <c r="K61" s="28">
        <v>26013039</v>
      </c>
      <c r="L61" s="29">
        <f t="shared" si="0"/>
        <v>972136279</v>
      </c>
    </row>
    <row r="62" spans="2:12" x14ac:dyDescent="0.2">
      <c r="B62" s="30" t="s">
        <v>70</v>
      </c>
      <c r="C62" s="56">
        <v>349143584</v>
      </c>
      <c r="D62" s="56">
        <v>169853636</v>
      </c>
      <c r="E62" s="56">
        <v>37460411</v>
      </c>
      <c r="F62" s="56">
        <v>2132408</v>
      </c>
      <c r="G62" s="56">
        <v>16892289</v>
      </c>
      <c r="H62" s="56">
        <v>2430702</v>
      </c>
      <c r="I62" s="56">
        <v>16405199</v>
      </c>
      <c r="J62" s="56">
        <v>15145283</v>
      </c>
      <c r="K62" s="56">
        <v>17221271</v>
      </c>
      <c r="L62" s="23">
        <f t="shared" si="0"/>
        <v>626684783</v>
      </c>
    </row>
    <row r="63" spans="2:12" x14ac:dyDescent="0.2">
      <c r="B63" s="30" t="s">
        <v>71</v>
      </c>
      <c r="C63" s="25">
        <v>597844004</v>
      </c>
      <c r="D63" s="25">
        <v>290843029</v>
      </c>
      <c r="E63" s="25">
        <v>61500154</v>
      </c>
      <c r="F63" s="25">
        <v>6295247</v>
      </c>
      <c r="G63" s="25">
        <v>32312735</v>
      </c>
      <c r="H63" s="25">
        <v>6528514</v>
      </c>
      <c r="I63" s="25">
        <v>28245548</v>
      </c>
      <c r="J63" s="25">
        <v>25933503</v>
      </c>
      <c r="K63" s="25">
        <v>29488252</v>
      </c>
      <c r="L63" s="26">
        <f t="shared" si="0"/>
        <v>1078990986</v>
      </c>
    </row>
    <row r="64" spans="2:12" x14ac:dyDescent="0.2">
      <c r="B64" s="31" t="s">
        <v>72</v>
      </c>
      <c r="C64" s="28">
        <v>202769965</v>
      </c>
      <c r="D64" s="28">
        <v>98644848</v>
      </c>
      <c r="E64" s="28">
        <v>21769077</v>
      </c>
      <c r="F64" s="28">
        <v>1225000</v>
      </c>
      <c r="G64" s="28">
        <v>12289768</v>
      </c>
      <c r="H64" s="28">
        <v>2257548</v>
      </c>
      <c r="I64" s="28">
        <v>9616927</v>
      </c>
      <c r="J64" s="28">
        <v>8795832</v>
      </c>
      <c r="K64" s="28">
        <v>10001491</v>
      </c>
      <c r="L64" s="29">
        <f t="shared" si="0"/>
        <v>367370456</v>
      </c>
    </row>
    <row r="65" spans="2:12" x14ac:dyDescent="0.2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x14ac:dyDescent="0.2">
      <c r="B66" s="35" t="s">
        <v>73</v>
      </c>
      <c r="C66" s="36">
        <f t="shared" ref="C66:I66" si="1">SUM(C14:C64)</f>
        <v>30783766930</v>
      </c>
      <c r="D66" s="36">
        <f t="shared" si="1"/>
        <v>14975886619</v>
      </c>
      <c r="E66" s="36">
        <f t="shared" si="1"/>
        <v>3245873542</v>
      </c>
      <c r="F66" s="33">
        <f t="shared" si="1"/>
        <v>245000000</v>
      </c>
      <c r="G66" s="33">
        <f t="shared" si="1"/>
        <v>2745579213</v>
      </c>
      <c r="H66" s="36">
        <f t="shared" si="1"/>
        <v>474236409</v>
      </c>
      <c r="I66" s="36">
        <f t="shared" si="1"/>
        <v>1487188740</v>
      </c>
      <c r="J66" s="36">
        <f t="shared" ref="J66:K66" si="2">SUM(J14:J64)</f>
        <v>1335349891</v>
      </c>
      <c r="K66" s="36">
        <f t="shared" si="2"/>
        <v>1518388500</v>
      </c>
      <c r="L66" s="37">
        <f>SUM(L14:L64)</f>
        <v>56811269844</v>
      </c>
    </row>
    <row r="67" spans="2:12" x14ac:dyDescent="0.2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25" x14ac:dyDescent="0.2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75" x14ac:dyDescent="0.25">
      <c r="B70" s="44" t="s">
        <v>88</v>
      </c>
    </row>
    <row r="71" spans="2:12" ht="15.75" x14ac:dyDescent="0.25">
      <c r="B71" s="44" t="s">
        <v>87</v>
      </c>
    </row>
  </sheetData>
  <pageMargins left="0.7" right="0.7" top="0.75" bottom="0.75" header="0.3" footer="0.3"/>
  <pageSetup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2021 &amp; Est FY 2022-FY 2026</vt:lpstr>
      <vt:lpstr>Est FY 2022-FY 2026 By Program</vt:lpstr>
      <vt:lpstr>Est FY 2022</vt:lpstr>
      <vt:lpstr>Est FY 2023</vt:lpstr>
      <vt:lpstr>Est FY 2024</vt:lpstr>
      <vt:lpstr>Est FY 2025</vt:lpstr>
      <vt:lpstr>Est FY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Brust, Christopher (FHWA)</dc:creator>
  <cp:lastModifiedBy>Brust, Christopher (FHWA)</cp:lastModifiedBy>
  <cp:lastPrinted>2021-05-10T12:54:37Z</cp:lastPrinted>
  <dcterms:created xsi:type="dcterms:W3CDTF">2021-05-07T17:12:58Z</dcterms:created>
  <dcterms:modified xsi:type="dcterms:W3CDTF">2021-08-17T15:36:22Z</dcterms:modified>
</cp:coreProperties>
</file>